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.feevale.br\Pastas\RH\Administração pessoal\Plano de Cargos e Salários\Plano de Carreira Docente Ens Superior\Atividades a partir da Homologação\2019-02 a 2020-01\Progressão\"/>
    </mc:Choice>
  </mc:AlternateContent>
  <bookViews>
    <workbookView xWindow="0" yWindow="0" windowWidth="19200" windowHeight="1129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2" l="1"/>
  <c r="E149" i="2"/>
  <c r="E148" i="2"/>
  <c r="E147" i="2"/>
  <c r="E146" i="2"/>
  <c r="E145" i="2"/>
  <c r="E150" i="2" s="1"/>
  <c r="F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41" i="2" s="1"/>
  <c r="F125" i="2"/>
  <c r="E124" i="2"/>
  <c r="E123" i="2"/>
  <c r="E122" i="2"/>
  <c r="E121" i="2"/>
  <c r="E120" i="2"/>
  <c r="E125" i="2" s="1"/>
  <c r="F115" i="2"/>
  <c r="E114" i="2"/>
  <c r="E113" i="2"/>
  <c r="E112" i="2"/>
  <c r="E111" i="2"/>
  <c r="E110" i="2"/>
  <c r="E109" i="2"/>
  <c r="E108" i="2"/>
  <c r="E107" i="2"/>
  <c r="E115" i="2" s="1"/>
  <c r="E116" i="2" s="1"/>
  <c r="F105" i="2"/>
  <c r="F116" i="2" s="1"/>
  <c r="E104" i="2"/>
  <c r="E103" i="2"/>
  <c r="E102" i="2"/>
  <c r="E101" i="2"/>
  <c r="E100" i="2"/>
  <c r="E105" i="2" s="1"/>
  <c r="F98" i="2"/>
  <c r="E97" i="2"/>
  <c r="E96" i="2"/>
  <c r="E95" i="2"/>
  <c r="E94" i="2"/>
  <c r="E98" i="2" s="1"/>
  <c r="E93" i="2"/>
  <c r="F88" i="2"/>
  <c r="E87" i="2"/>
  <c r="E86" i="2"/>
  <c r="E88" i="2" s="1"/>
  <c r="E85" i="2"/>
  <c r="F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83" i="2" s="1"/>
  <c r="E69" i="2"/>
  <c r="F67" i="2"/>
  <c r="E66" i="2"/>
  <c r="E65" i="2"/>
  <c r="E64" i="2"/>
  <c r="E63" i="2"/>
  <c r="E62" i="2"/>
  <c r="E61" i="2"/>
  <c r="E60" i="2"/>
  <c r="E59" i="2"/>
  <c r="E58" i="2"/>
  <c r="E67" i="2" s="1"/>
  <c r="F56" i="2"/>
  <c r="E55" i="2"/>
  <c r="E56" i="2" s="1"/>
  <c r="F53" i="2"/>
  <c r="F89" i="2" s="1"/>
  <c r="E52" i="2"/>
  <c r="E51" i="2"/>
  <c r="E50" i="2"/>
  <c r="E49" i="2"/>
  <c r="E48" i="2"/>
  <c r="E47" i="2"/>
  <c r="E46" i="2"/>
  <c r="E45" i="2"/>
  <c r="E44" i="2"/>
  <c r="E43" i="2"/>
  <c r="E42" i="2"/>
  <c r="E53" i="2" s="1"/>
  <c r="F40" i="2"/>
  <c r="E39" i="2"/>
  <c r="E38" i="2"/>
  <c r="E37" i="2"/>
  <c r="E36" i="2"/>
  <c r="E35" i="2"/>
  <c r="E34" i="2"/>
  <c r="E40" i="2" s="1"/>
  <c r="F29" i="2"/>
  <c r="E28" i="2"/>
  <c r="E27" i="2"/>
  <c r="E26" i="2"/>
  <c r="E29" i="2" s="1"/>
  <c r="F24" i="2"/>
  <c r="E23" i="2"/>
  <c r="E22" i="2"/>
  <c r="E24" i="2" s="1"/>
  <c r="E21" i="2"/>
  <c r="F19" i="2"/>
  <c r="E18" i="2"/>
  <c r="E19" i="2" s="1"/>
  <c r="E17" i="2"/>
  <c r="E16" i="2"/>
  <c r="F14" i="2"/>
  <c r="E14" i="2"/>
  <c r="E13" i="2"/>
  <c r="E12" i="2"/>
  <c r="E11" i="2"/>
  <c r="F9" i="2"/>
  <c r="F30" i="2" s="1"/>
  <c r="E8" i="2"/>
  <c r="E7" i="2"/>
  <c r="E6" i="2"/>
  <c r="E9" i="2" l="1"/>
  <c r="E30" i="2" s="1"/>
  <c r="C158" i="2"/>
  <c r="C161" i="2"/>
  <c r="E89" i="2"/>
  <c r="C159" i="2"/>
  <c r="C160" i="2"/>
  <c r="E151" i="2" l="1"/>
  <c r="G116" i="2" s="1"/>
  <c r="E152" i="2"/>
  <c r="E159" i="2" s="1"/>
  <c r="C157" i="2"/>
  <c r="C156" i="2"/>
  <c r="G125" i="2" l="1"/>
  <c r="G89" i="2"/>
  <c r="D161" i="2"/>
  <c r="G150" i="2"/>
  <c r="D158" i="2"/>
  <c r="G30" i="2"/>
  <c r="D160" i="2"/>
  <c r="G141" i="2"/>
  <c r="E158" i="2"/>
  <c r="D159" i="2"/>
  <c r="E160" i="2"/>
  <c r="E161" i="2"/>
  <c r="E156" i="2"/>
  <c r="D156" i="2"/>
  <c r="D157" i="2"/>
  <c r="E157" i="2"/>
  <c r="G151" i="2" l="1"/>
  <c r="E162" i="2"/>
</calcChain>
</file>

<file path=xl/sharedStrings.xml><?xml version="1.0" encoding="utf-8"?>
<sst xmlns="http://schemas.openxmlformats.org/spreadsheetml/2006/main" count="292" uniqueCount="248">
  <si>
    <t>Anexo 01 - Edital Interno de Progressão - Quadro de Carreira Docente do Ensino Superior</t>
  </si>
  <si>
    <t>DIMENSÃO 1: Participação em cursos e eventos apresentando trabalhos, atuando como palestrante, mediador, organizador, coordenador e ouvinte.</t>
  </si>
  <si>
    <t>Legenda</t>
  </si>
  <si>
    <t>Critério de Avaliação</t>
  </si>
  <si>
    <t>Pontos</t>
  </si>
  <si>
    <t>Quantidade preenchida pelo docente</t>
  </si>
  <si>
    <t>Total de Pontos</t>
  </si>
  <si>
    <t>Quantidade de documentos entregues</t>
  </si>
  <si>
    <t>%</t>
  </si>
  <si>
    <t>1.1 Participação como ouvinte em cursos ou eventos acadêmicos e científicos</t>
  </si>
  <si>
    <t>D1.1.1</t>
  </si>
  <si>
    <t>Para 40h de participação como ouvinte em cursos ou eventos academicos e cientificos(regional)</t>
  </si>
  <si>
    <t>D1.1.2</t>
  </si>
  <si>
    <t>Para 40h de participação como ouvinte em cursos ou eventos academicos e cientificos(nacional)</t>
  </si>
  <si>
    <t>D1.1.3</t>
  </si>
  <si>
    <t>Para 40h de participação como ouvinte em cursos ou eventos academicos ecientificos(internacional)</t>
  </si>
  <si>
    <t xml:space="preserve">Total </t>
  </si>
  <si>
    <t>1.2 Apresentação de trabalhos sem publicação</t>
  </si>
  <si>
    <t>D1.2.1</t>
  </si>
  <si>
    <t>Apresentação de trabalhos sem publicação (regional)</t>
  </si>
  <si>
    <t>D1.2.2</t>
  </si>
  <si>
    <t>Apresentação de trabalhos sem publicação (nacional)</t>
  </si>
  <si>
    <t>D1.2.3</t>
  </si>
  <si>
    <t>Apresentação de trabalhos sem publicação (internacional)</t>
  </si>
  <si>
    <t>Total</t>
  </si>
  <si>
    <t>1.3 Organização e coordenação de eventos</t>
  </si>
  <si>
    <t>D1.3.1</t>
  </si>
  <si>
    <t>Organização e coordenação de eventos (regional)</t>
  </si>
  <si>
    <t>D1.3.2</t>
  </si>
  <si>
    <t>Organização e coordenação de eventos (nacional)</t>
  </si>
  <si>
    <t>D1.3.3</t>
  </si>
  <si>
    <t>Organização e coordenação de eventos (internacional)</t>
  </si>
  <si>
    <t>1.4 Participação como palestrante em eventos ou ministrante de curso</t>
  </si>
  <si>
    <t>D1.4.1</t>
  </si>
  <si>
    <t>Participação como palestrante em eventos ou ministrante de curso (regional)</t>
  </si>
  <si>
    <t>D1.4.2</t>
  </si>
  <si>
    <t>Participação como palestrante em eventos ou ministrante de curso (nacional)</t>
  </si>
  <si>
    <t>D1.4.3</t>
  </si>
  <si>
    <t>Participação como palestrante em eventos ou ministrante de curso (internacional)</t>
  </si>
  <si>
    <t>1.5 Mediação em mesas de eventos</t>
  </si>
  <si>
    <t>D1.5.1</t>
  </si>
  <si>
    <t>Mediação em mesas de eventos (regional)</t>
  </si>
  <si>
    <t>D1.5.2</t>
  </si>
  <si>
    <t>Mediação em mesas de eventos (nacional)</t>
  </si>
  <si>
    <t>D1.5.3</t>
  </si>
  <si>
    <t>Mediação em mesas de eventos (internacional)</t>
  </si>
  <si>
    <t>TOTAL DE PONTOS DA DIMENSÃO 1</t>
  </si>
  <si>
    <t>DIMENSÃO 2: Articulações da prática docente e investigativa à intervenção social e espírito investigativo.</t>
  </si>
  <si>
    <t>2.1 Propriedade Intelectual</t>
  </si>
  <si>
    <t>D2.1.1</t>
  </si>
  <si>
    <t>Marca (logomarca) registrada</t>
  </si>
  <si>
    <t>D2.1.2</t>
  </si>
  <si>
    <t>Software criado, desenvolvido e registrado</t>
  </si>
  <si>
    <t>D2.1.3</t>
  </si>
  <si>
    <t>Identificações geográficas registradas</t>
  </si>
  <si>
    <t>D2.1.4</t>
  </si>
  <si>
    <t>Desenhos industriais registrados</t>
  </si>
  <si>
    <t>D2.1.5</t>
  </si>
  <si>
    <t>Produto criado, desenvolvido, registrado e patenteado/modelo de utilidade</t>
  </si>
  <si>
    <t>D2.1.6</t>
  </si>
  <si>
    <t>Cultivares</t>
  </si>
  <si>
    <t>2.2 Produção Bibliográfica</t>
  </si>
  <si>
    <t>D2.2.1</t>
  </si>
  <si>
    <t>Textos em jornal e/ou revista</t>
  </si>
  <si>
    <t>D2.2.2</t>
  </si>
  <si>
    <t>Artigos completos publicados em periódicos técnicos cientificos</t>
  </si>
  <si>
    <t>D2.2.3</t>
  </si>
  <si>
    <t>Capítulos de livros</t>
  </si>
  <si>
    <t>D2.2.4</t>
  </si>
  <si>
    <t>Tradução de livro</t>
  </si>
  <si>
    <t>D2.2.5</t>
  </si>
  <si>
    <t>Tradução de artigo científico</t>
  </si>
  <si>
    <t>D2.2.6</t>
  </si>
  <si>
    <t>Organização de obra</t>
  </si>
  <si>
    <t>D2.2.7</t>
  </si>
  <si>
    <t>Artigos Publicados em periódicos do Extrato 1(A1,A2,B1,B2)  da CAPES.</t>
  </si>
  <si>
    <t>D2.2.8</t>
  </si>
  <si>
    <t>Artigos publicados em periodicos do Extrato 2(B3,B4 E B5) da CAPES;</t>
  </si>
  <si>
    <t>D2.2.9</t>
  </si>
  <si>
    <t>Livro publicado</t>
  </si>
  <si>
    <t>D2.2.10</t>
  </si>
  <si>
    <t>Resumo de artigos publicados em Anais</t>
  </si>
  <si>
    <t>D2.2.11</t>
  </si>
  <si>
    <t>Artigos publicados em Anais</t>
  </si>
  <si>
    <t>2.3 Trabalhos de Aula Desenvolvidos com a Comunidade</t>
  </si>
  <si>
    <t>D2.3.1</t>
  </si>
  <si>
    <t>Atividades desenvolvidas por disciplina e turma de alunos da Feevale com a comunidade.</t>
  </si>
  <si>
    <t>2.4 Parcerias para a Auto-Sustentabilidade - (atividades desenvolvidas na Feevale)</t>
  </si>
  <si>
    <t>D2.4.1</t>
  </si>
  <si>
    <t>Bolsas CNPQ produtividade</t>
  </si>
  <si>
    <t>D2.4.2</t>
  </si>
  <si>
    <t>Bolsas para alunos fomento externo</t>
  </si>
  <si>
    <t>D2.4.3</t>
  </si>
  <si>
    <t>Apoio financeiro para projetos com envolvimento de entidades</t>
  </si>
  <si>
    <t>D2.4.4</t>
  </si>
  <si>
    <t>Recursos para organização de eventos - Regional</t>
  </si>
  <si>
    <t>D2.4.5</t>
  </si>
  <si>
    <t>Recursos para organização de eventos - Nacional</t>
  </si>
  <si>
    <t>D2.4.6</t>
  </si>
  <si>
    <t>Recursos para organização de eventos - Internacional</t>
  </si>
  <si>
    <t>D2.4.7</t>
  </si>
  <si>
    <t>Geração de Superavit a partir da realização de eventos</t>
  </si>
  <si>
    <t>D2.4.8</t>
  </si>
  <si>
    <t>Custeio de projetos com agencias de fomento</t>
  </si>
  <si>
    <t>D2.4.9</t>
  </si>
  <si>
    <t>Serviços com Superavit</t>
  </si>
  <si>
    <t>2.5 Produções Artístico-Culturais</t>
  </si>
  <si>
    <t>D2.5.1</t>
  </si>
  <si>
    <t>Produção artística</t>
  </si>
  <si>
    <t>D2.5.2</t>
  </si>
  <si>
    <t>Obra artística</t>
  </si>
  <si>
    <t>D2.5.3</t>
  </si>
  <si>
    <t>Apresentação de rádio ou TV</t>
  </si>
  <si>
    <t>D2.5.4</t>
  </si>
  <si>
    <t>Criação e execução de programa de rádio ou TV</t>
  </si>
  <si>
    <t>D2.5.5</t>
  </si>
  <si>
    <t>Sonoplastia(cinema,musica,teatro,rádio,televisão)</t>
  </si>
  <si>
    <t>D2.5.6</t>
  </si>
  <si>
    <t>Crítica artística ou cultural publicada</t>
  </si>
  <si>
    <t>D2.5.7</t>
  </si>
  <si>
    <t>Roteiro ou adaptação ou versão de obra de ficção</t>
  </si>
  <si>
    <t>D2.5.8</t>
  </si>
  <si>
    <t>Direção de espetáculo cênico ou musical</t>
  </si>
  <si>
    <t>D2.5.9</t>
  </si>
  <si>
    <t>Mostra individual de obra fotográfica ou de artes Visuais</t>
  </si>
  <si>
    <t>D2.5.10</t>
  </si>
  <si>
    <t>Mostra coletiva de obra fotográfica ou de artes visuais;</t>
  </si>
  <si>
    <t>D2.5.11</t>
  </si>
  <si>
    <t>Manutenção de obra artística/cultural</t>
  </si>
  <si>
    <t>D2.5.12</t>
  </si>
  <si>
    <t>Arranjo musical (canto, coral, orquestral)</t>
  </si>
  <si>
    <t>D2.5.13</t>
  </si>
  <si>
    <t>Composição musical (canto, coral, orquestral)</t>
  </si>
  <si>
    <t>D2.5.14</t>
  </si>
  <si>
    <t>Criação de material educativo vinculado as artes</t>
  </si>
  <si>
    <t>2.6 Premiações e Títulos Honoríficos Recebidos</t>
  </si>
  <si>
    <t>D2.6.1</t>
  </si>
  <si>
    <t>Premiações-(Destaques) Regional</t>
  </si>
  <si>
    <t>D2.6.2</t>
  </si>
  <si>
    <t>Premiações-(Destaques) Nacional</t>
  </si>
  <si>
    <t>D2.6.3</t>
  </si>
  <si>
    <t>Premiações-(Destaques) Internacional</t>
  </si>
  <si>
    <t>TOTAL DE PONTOS DA DIMENSÃO 2:</t>
  </si>
  <si>
    <t>DIMENSÃO 3: Práticas da Construção do Conhecimento, Visão Interdisciplinar.</t>
  </si>
  <si>
    <t>3.1 Orientações - (orientação concluída do trabalho)</t>
  </si>
  <si>
    <t>D3.1.1</t>
  </si>
  <si>
    <t>Orientação de trabalho de conclusão de curso de graduação</t>
  </si>
  <si>
    <t>D3.1.2</t>
  </si>
  <si>
    <t>Orientação de trabalho de conclusão de curso de especialização ou MBA.</t>
  </si>
  <si>
    <t>D3.1.3</t>
  </si>
  <si>
    <t>Orientação de acadêmicos de Iniciação Científica e Extensão</t>
  </si>
  <si>
    <t>D3.1.4</t>
  </si>
  <si>
    <t>Orientação de Dissertação de Mestrado</t>
  </si>
  <si>
    <t>D3.1.5</t>
  </si>
  <si>
    <t>Orientação de Tese de Doutorado</t>
  </si>
  <si>
    <t>3.2 Participação em bancas</t>
  </si>
  <si>
    <t>D3.2.1</t>
  </si>
  <si>
    <t>Bancas da graduação</t>
  </si>
  <si>
    <t>D3.2.2</t>
  </si>
  <si>
    <t>Bancas de especialização ou de MBA</t>
  </si>
  <si>
    <t>D3.2.3</t>
  </si>
  <si>
    <t>Bancas de mestrado ou de doutorado</t>
  </si>
  <si>
    <t>D3.2.4</t>
  </si>
  <si>
    <t>Bancas de iniciação cientifica ou trabalhos de extensão.</t>
  </si>
  <si>
    <t>D3.2.5</t>
  </si>
  <si>
    <t>Comissão de avaliação de salão de extensão/feira de iniciação cientifica/comissão avaliadora de prêmio</t>
  </si>
  <si>
    <t>3.3 Intercâmbios - (atividades realizadas na Feevale)</t>
  </si>
  <si>
    <t>D3.3.1</t>
  </si>
  <si>
    <t>Organização de viagem de intercâmbio:Estudos, Tecnicas e Culturais.</t>
  </si>
  <si>
    <t>D3.3.2</t>
  </si>
  <si>
    <t>Execução de projetos de pesquisa/Extensão/Ensino realizados com IES parceiras.</t>
  </si>
  <si>
    <t>D3.3.3</t>
  </si>
  <si>
    <t>Participação em intercambio docente nos cursos de graduação</t>
  </si>
  <si>
    <t>D3.3.4</t>
  </si>
  <si>
    <t>Participação em intercambio docente nos cursos de Pós graduação</t>
  </si>
  <si>
    <t>D3.3.5</t>
  </si>
  <si>
    <t>Intercambio de discentes (orientandos)nos cursos de Pós graduação</t>
  </si>
  <si>
    <t>D3.3.6</t>
  </si>
  <si>
    <t>Orientação de alunos estrangeiros (Pós graduação)</t>
  </si>
  <si>
    <t>D3.3.7</t>
  </si>
  <si>
    <t xml:space="preserve">Ensino de discipinas em lingua estrangeira </t>
  </si>
  <si>
    <t>D3.3.8</t>
  </si>
  <si>
    <t>Tutoria de alunos estrangeiros</t>
  </si>
  <si>
    <t>TOTAL DE PONTOS DA DIMENSÃO 3:</t>
  </si>
  <si>
    <t>DIMENSÃO 4: Visão de Mercado, Tendências e Oportunidades</t>
  </si>
  <si>
    <t>4.1 Visão de Mercado, Tendências e Oportunidades</t>
  </si>
  <si>
    <t>D4.1.1</t>
  </si>
  <si>
    <t>Organização de curso de extensão</t>
  </si>
  <si>
    <t>D4.1.2</t>
  </si>
  <si>
    <t>Comissão/grupo para novo curso de graduação</t>
  </si>
  <si>
    <t>D4.1.3</t>
  </si>
  <si>
    <t>Comissão/grupo para novo curso de pós-graduação lato sensu</t>
  </si>
  <si>
    <t>D4.1.4</t>
  </si>
  <si>
    <t>Comissão/grupo para novo curso de pós-graduação stricto sensu</t>
  </si>
  <si>
    <t>D4.1.5</t>
  </si>
  <si>
    <t>Novos serviços</t>
  </si>
  <si>
    <t>TOTAL DE PONTOS DA DIMENSÃO 4:</t>
  </si>
  <si>
    <t xml:space="preserve">DIMENSÃO 5: Visão estratégica e sistêmica, Aprimoramento contínuo dos projetos/programas/processos sob sua responsabilidade, foco em resultados </t>
  </si>
  <si>
    <t>Pontos (para cada 6 meses)</t>
  </si>
  <si>
    <t>Quantidade preenchida pelo docente (cada 6 meses)</t>
  </si>
  <si>
    <t>5.1 Gestão na Instituição</t>
  </si>
  <si>
    <t>D5.1.1</t>
  </si>
  <si>
    <t>Reitor</t>
  </si>
  <si>
    <t>D5.1.2</t>
  </si>
  <si>
    <t>Pró-Reitor</t>
  </si>
  <si>
    <t>D5.1.3</t>
  </si>
  <si>
    <t>Diretor de Instituto Acadêmico</t>
  </si>
  <si>
    <t>D5.1.4</t>
  </si>
  <si>
    <t>Coordenação de curso de graduação</t>
  </si>
  <si>
    <t>D5.1.5</t>
  </si>
  <si>
    <t>Coordenação de curso pós-graduação lato sensu</t>
  </si>
  <si>
    <t>D5.1.6</t>
  </si>
  <si>
    <t>Coordenação de curso pós-graduação stricto sensu</t>
  </si>
  <si>
    <t>D5.1.7</t>
  </si>
  <si>
    <t>Coordenador de laboratório</t>
  </si>
  <si>
    <t>D5.1.8</t>
  </si>
  <si>
    <t>Coordenação ou supervisão de estágio</t>
  </si>
  <si>
    <t>D5.1.9</t>
  </si>
  <si>
    <t>Gerencia ou Coordenação administrativa</t>
  </si>
  <si>
    <t>D5.1.10</t>
  </si>
  <si>
    <t>Assessoria (Pró-reitorias)</t>
  </si>
  <si>
    <t>D5.1.11</t>
  </si>
  <si>
    <t>Liderança de grupos de pesquisa/Coordenação programa de Extensão/ensino.</t>
  </si>
  <si>
    <t>D5.1.12</t>
  </si>
  <si>
    <t>Liderança de projetos de extensão, pesquisa ou ensino</t>
  </si>
  <si>
    <t>TOTAL DE PONTOS DA DIMENSÃO 5:</t>
  </si>
  <si>
    <t>DIMENSÃO 6: Espírito empreendedor, articulação e negociação, trabalho em equipe, relacionamento interpessoal</t>
  </si>
  <si>
    <t xml:space="preserve">Quantidade preenchida pelo docente </t>
  </si>
  <si>
    <t>6.1 Conselhos / Comissões</t>
  </si>
  <si>
    <t>D6.1.1</t>
  </si>
  <si>
    <t>Conselhos/Comitês Municipais/Estaduais/Nacionais.</t>
  </si>
  <si>
    <t>D6.1.2</t>
  </si>
  <si>
    <t>Comitês/Conselhos administrativos</t>
  </si>
  <si>
    <t>D6.1.3</t>
  </si>
  <si>
    <t>Comitês/Conselhos científicos/de ética</t>
  </si>
  <si>
    <t>D6.1.4</t>
  </si>
  <si>
    <t xml:space="preserve">Atuação como parecerista ad hoc ou avaliador de livros, artigos e resumos. </t>
  </si>
  <si>
    <t>D6.1.5</t>
  </si>
  <si>
    <t>Participação no Núcleo Docente Estruturante (NDE)</t>
  </si>
  <si>
    <t>TOTAL DE PONTOS DA DIMENSÃO 6:</t>
  </si>
  <si>
    <t>TOTAL DE PONTUAÇÃO DAS DIMENSÕES</t>
  </si>
  <si>
    <t>40%=</t>
  </si>
  <si>
    <t>%-REDIMENSIONADO</t>
  </si>
  <si>
    <t>DIMENSÃO</t>
  </si>
  <si>
    <t>PONTUAÇÃO TOTAL</t>
  </si>
  <si>
    <t>PERCENTUAL</t>
  </si>
  <si>
    <t>PONTOS VÁLIDOS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</si>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</sst>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3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6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7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wrapText="1"/>
    </xf>
    <xf numFmtId="0" fontId="6" fillId="0" borderId="6" xfId="1" applyFont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8" borderId="9" xfId="1" applyFont="1" applyFill="1" applyBorder="1" applyAlignment="1">
      <alignment horizontal="center"/>
    </xf>
    <xf numFmtId="0" fontId="6" fillId="8" borderId="6" xfId="1" applyFont="1" applyFill="1" applyBorder="1" applyAlignment="1" applyProtection="1">
      <alignment horizontal="center" vertical="center" wrapText="1"/>
      <protection locked="0"/>
    </xf>
    <xf numFmtId="0" fontId="4" fillId="8" borderId="6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 applyProtection="1">
      <alignment horizontal="center" vertical="center"/>
      <protection locked="0"/>
    </xf>
    <xf numFmtId="0" fontId="6" fillId="8" borderId="6" xfId="1" applyFont="1" applyFill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7" fillId="8" borderId="6" xfId="1" applyFont="1" applyFill="1" applyBorder="1" applyAlignment="1">
      <alignment horizontal="center"/>
    </xf>
    <xf numFmtId="0" fontId="4" fillId="9" borderId="7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/>
    </xf>
    <xf numFmtId="0" fontId="4" fillId="9" borderId="9" xfId="1" applyFont="1" applyFill="1" applyBorder="1" applyAlignment="1">
      <alignment horizontal="center" vertical="center"/>
    </xf>
    <xf numFmtId="0" fontId="5" fillId="9" borderId="6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10" fontId="4" fillId="9" borderId="6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6" fillId="0" borderId="6" xfId="1" applyFont="1" applyBorder="1"/>
    <xf numFmtId="0" fontId="7" fillId="8" borderId="6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/>
    <xf numFmtId="0" fontId="7" fillId="9" borderId="6" xfId="1" applyFont="1" applyFill="1" applyBorder="1" applyAlignment="1">
      <alignment horizontal="center" vertical="center"/>
    </xf>
    <xf numFmtId="0" fontId="3" fillId="10" borderId="7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9" xfId="1" applyFont="1" applyFill="1" applyBorder="1" applyAlignment="1">
      <alignment horizontal="center" vertical="center"/>
    </xf>
    <xf numFmtId="0" fontId="3" fillId="10" borderId="6" xfId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center" vertical="center"/>
    </xf>
    <xf numFmtId="10" fontId="4" fillId="10" borderId="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0" fontId="8" fillId="0" borderId="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9" borderId="15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workbookViewId="0">
      <selection activeCell="D6" sqref="D6:D8"/>
    </sheetView>
  </sheetViews>
  <sheetFormatPr defaultRowHeight="15" x14ac:dyDescent="0.25"/>
  <cols>
    <col min="1" max="1" width="7.5703125" style="44" bestFit="1" customWidth="1"/>
    <col min="2" max="2" width="41.28515625" style="45" customWidth="1"/>
    <col min="3" max="3" width="10.85546875" style="44" bestFit="1" customWidth="1"/>
    <col min="4" max="4" width="12.140625" style="44" bestFit="1" customWidth="1"/>
    <col min="5" max="5" width="7.28515625" style="44" bestFit="1" customWidth="1"/>
    <col min="6" max="6" width="12.5703125" style="44" bestFit="1" customWidth="1"/>
    <col min="7" max="7" width="7.7109375" style="46" bestFit="1" customWidth="1"/>
  </cols>
  <sheetData>
    <row r="1" spans="1:7" x14ac:dyDescent="0.25">
      <c r="A1" s="62" t="s">
        <v>0</v>
      </c>
      <c r="B1" s="63"/>
      <c r="C1" s="63"/>
      <c r="D1" s="63"/>
      <c r="E1" s="63"/>
      <c r="F1" s="63"/>
      <c r="G1" s="63"/>
    </row>
    <row r="2" spans="1:7" ht="24" customHeight="1" x14ac:dyDescent="0.25">
      <c r="A2" s="64"/>
      <c r="B2" s="65"/>
      <c r="C2" s="65"/>
      <c r="D2" s="65"/>
      <c r="E2" s="65"/>
      <c r="F2" s="65"/>
      <c r="G2" s="65"/>
    </row>
    <row r="3" spans="1:7" ht="24" customHeight="1" x14ac:dyDescent="0.25">
      <c r="A3" s="1" t="s">
        <v>1</v>
      </c>
      <c r="B3" s="1"/>
      <c r="C3" s="1"/>
      <c r="D3" s="1"/>
      <c r="E3" s="1"/>
      <c r="F3" s="1"/>
      <c r="G3" s="1"/>
    </row>
    <row r="4" spans="1:7" ht="38.25" x14ac:dyDescent="0.25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8</v>
      </c>
    </row>
    <row r="5" spans="1:7" x14ac:dyDescent="0.25">
      <c r="A5" s="4" t="s">
        <v>9</v>
      </c>
      <c r="B5" s="5"/>
      <c r="C5" s="5"/>
      <c r="D5" s="5"/>
      <c r="E5" s="5"/>
      <c r="F5" s="5"/>
      <c r="G5" s="5"/>
    </row>
    <row r="6" spans="1:7" ht="24" x14ac:dyDescent="0.25">
      <c r="A6" s="6" t="s">
        <v>10</v>
      </c>
      <c r="B6" s="7" t="s">
        <v>11</v>
      </c>
      <c r="C6" s="8">
        <v>2</v>
      </c>
      <c r="D6" s="9"/>
      <c r="E6" s="10">
        <f>C6*D6</f>
        <v>0</v>
      </c>
      <c r="F6" s="9"/>
      <c r="G6" s="11"/>
    </row>
    <row r="7" spans="1:7" ht="24" x14ac:dyDescent="0.25">
      <c r="A7" s="12" t="s">
        <v>12</v>
      </c>
      <c r="B7" s="7" t="s">
        <v>13</v>
      </c>
      <c r="C7" s="8">
        <v>2</v>
      </c>
      <c r="D7" s="9"/>
      <c r="E7" s="13">
        <f>C7*D7</f>
        <v>0</v>
      </c>
      <c r="F7" s="14"/>
      <c r="G7" s="15"/>
    </row>
    <row r="8" spans="1:7" ht="36" x14ac:dyDescent="0.25">
      <c r="A8" s="12" t="s">
        <v>14</v>
      </c>
      <c r="B8" s="7" t="s">
        <v>15</v>
      </c>
      <c r="C8" s="8">
        <v>3</v>
      </c>
      <c r="D8" s="9"/>
      <c r="E8" s="13">
        <f>C8*D8</f>
        <v>0</v>
      </c>
      <c r="F8" s="14"/>
      <c r="G8" s="15"/>
    </row>
    <row r="9" spans="1:7" x14ac:dyDescent="0.25">
      <c r="A9" s="16" t="s">
        <v>16</v>
      </c>
      <c r="B9" s="17"/>
      <c r="C9" s="18"/>
      <c r="D9" s="19"/>
      <c r="E9" s="20">
        <f>SUM(E6:E8)</f>
        <v>0</v>
      </c>
      <c r="F9" s="21">
        <f>SUM(F6:F8)</f>
        <v>0</v>
      </c>
      <c r="G9" s="22"/>
    </row>
    <row r="10" spans="1:7" x14ac:dyDescent="0.25">
      <c r="A10" s="4" t="s">
        <v>17</v>
      </c>
      <c r="B10" s="5"/>
      <c r="C10" s="5"/>
      <c r="D10" s="5"/>
      <c r="E10" s="5"/>
      <c r="F10" s="5"/>
      <c r="G10" s="5"/>
    </row>
    <row r="11" spans="1:7" ht="24" x14ac:dyDescent="0.25">
      <c r="A11" s="12" t="s">
        <v>18</v>
      </c>
      <c r="B11" s="23" t="s">
        <v>19</v>
      </c>
      <c r="C11" s="6">
        <v>2.67</v>
      </c>
      <c r="D11" s="14"/>
      <c r="E11" s="12">
        <f>C11*D11</f>
        <v>0</v>
      </c>
      <c r="F11" s="14"/>
      <c r="G11" s="15"/>
    </row>
    <row r="12" spans="1:7" ht="24" x14ac:dyDescent="0.25">
      <c r="A12" s="12" t="s">
        <v>20</v>
      </c>
      <c r="B12" s="23" t="s">
        <v>21</v>
      </c>
      <c r="C12" s="6">
        <v>5</v>
      </c>
      <c r="D12" s="14"/>
      <c r="E12" s="12">
        <f>C12*D12</f>
        <v>0</v>
      </c>
      <c r="F12" s="14"/>
      <c r="G12" s="15"/>
    </row>
    <row r="13" spans="1:7" ht="24" x14ac:dyDescent="0.25">
      <c r="A13" s="12" t="s">
        <v>22</v>
      </c>
      <c r="B13" s="23" t="s">
        <v>23</v>
      </c>
      <c r="C13" s="6">
        <v>9.33</v>
      </c>
      <c r="D13" s="14"/>
      <c r="E13" s="12">
        <f>C13*D13</f>
        <v>0</v>
      </c>
      <c r="F13" s="14"/>
      <c r="G13" s="15"/>
    </row>
    <row r="14" spans="1:7" x14ac:dyDescent="0.25">
      <c r="A14" s="16" t="s">
        <v>24</v>
      </c>
      <c r="B14" s="17"/>
      <c r="C14" s="18"/>
      <c r="D14" s="19"/>
      <c r="E14" s="20">
        <f>SUM(E11:E13)</f>
        <v>0</v>
      </c>
      <c r="F14" s="21">
        <f>SUM(F11:F13)</f>
        <v>0</v>
      </c>
      <c r="G14" s="22"/>
    </row>
    <row r="15" spans="1:7" x14ac:dyDescent="0.25">
      <c r="A15" s="4" t="s">
        <v>25</v>
      </c>
      <c r="B15" s="5"/>
      <c r="C15" s="5"/>
      <c r="D15" s="5"/>
      <c r="E15" s="5"/>
      <c r="F15" s="5"/>
      <c r="G15" s="5"/>
    </row>
    <row r="16" spans="1:7" x14ac:dyDescent="0.25">
      <c r="A16" s="12" t="s">
        <v>26</v>
      </c>
      <c r="B16" s="23" t="s">
        <v>27</v>
      </c>
      <c r="C16" s="6">
        <v>3.33</v>
      </c>
      <c r="D16" s="14"/>
      <c r="E16" s="12">
        <f>C16*D16</f>
        <v>0</v>
      </c>
      <c r="F16" s="14"/>
      <c r="G16" s="15"/>
    </row>
    <row r="17" spans="1:7" x14ac:dyDescent="0.25">
      <c r="A17" s="12" t="s">
        <v>28</v>
      </c>
      <c r="B17" s="23" t="s">
        <v>29</v>
      </c>
      <c r="C17" s="6">
        <v>6</v>
      </c>
      <c r="D17" s="14"/>
      <c r="E17" s="12">
        <f>C17*D17</f>
        <v>0</v>
      </c>
      <c r="F17" s="14"/>
      <c r="G17" s="15"/>
    </row>
    <row r="18" spans="1:7" ht="24" x14ac:dyDescent="0.25">
      <c r="A18" s="12" t="s">
        <v>30</v>
      </c>
      <c r="B18" s="23" t="s">
        <v>31</v>
      </c>
      <c r="C18" s="6">
        <v>9.33</v>
      </c>
      <c r="D18" s="14"/>
      <c r="E18" s="12">
        <f>C18*D18</f>
        <v>0</v>
      </c>
      <c r="F18" s="14"/>
      <c r="G18" s="15"/>
    </row>
    <row r="19" spans="1:7" x14ac:dyDescent="0.25">
      <c r="A19" s="16" t="s">
        <v>24</v>
      </c>
      <c r="B19" s="17"/>
      <c r="C19" s="18"/>
      <c r="D19" s="19"/>
      <c r="E19" s="20">
        <f>SUM(E16:E18)</f>
        <v>0</v>
      </c>
      <c r="F19" s="21">
        <f>SUM(F16:F18)</f>
        <v>0</v>
      </c>
      <c r="G19" s="22"/>
    </row>
    <row r="20" spans="1:7" x14ac:dyDescent="0.25">
      <c r="A20" s="4" t="s">
        <v>32</v>
      </c>
      <c r="B20" s="5"/>
      <c r="C20" s="5"/>
      <c r="D20" s="5"/>
      <c r="E20" s="5"/>
      <c r="F20" s="5"/>
      <c r="G20" s="5"/>
    </row>
    <row r="21" spans="1:7" ht="24" x14ac:dyDescent="0.25">
      <c r="A21" s="12" t="s">
        <v>33</v>
      </c>
      <c r="B21" s="23" t="s">
        <v>34</v>
      </c>
      <c r="C21" s="6">
        <v>2.67</v>
      </c>
      <c r="D21" s="14"/>
      <c r="E21" s="12">
        <f>C21*D21</f>
        <v>0</v>
      </c>
      <c r="F21" s="14"/>
      <c r="G21" s="15"/>
    </row>
    <row r="22" spans="1:7" ht="24" x14ac:dyDescent="0.25">
      <c r="A22" s="12" t="s">
        <v>35</v>
      </c>
      <c r="B22" s="23" t="s">
        <v>36</v>
      </c>
      <c r="C22" s="6">
        <v>5</v>
      </c>
      <c r="D22" s="14"/>
      <c r="E22" s="12">
        <f>C22*D22</f>
        <v>0</v>
      </c>
      <c r="F22" s="14"/>
      <c r="G22" s="15"/>
    </row>
    <row r="23" spans="1:7" ht="24" x14ac:dyDescent="0.25">
      <c r="A23" s="12" t="s">
        <v>37</v>
      </c>
      <c r="B23" s="23" t="s">
        <v>38</v>
      </c>
      <c r="C23" s="6">
        <v>9.33</v>
      </c>
      <c r="D23" s="14"/>
      <c r="E23" s="12">
        <f>C23*D23</f>
        <v>0</v>
      </c>
      <c r="F23" s="14"/>
      <c r="G23" s="15"/>
    </row>
    <row r="24" spans="1:7" x14ac:dyDescent="0.25">
      <c r="A24" s="16" t="s">
        <v>24</v>
      </c>
      <c r="B24" s="17"/>
      <c r="C24" s="18"/>
      <c r="D24" s="19"/>
      <c r="E24" s="20">
        <f>SUM(E21:E23)</f>
        <v>0</v>
      </c>
      <c r="F24" s="21">
        <f>SUM(F21:F23)</f>
        <v>0</v>
      </c>
      <c r="G24" s="22"/>
    </row>
    <row r="25" spans="1:7" x14ac:dyDescent="0.25">
      <c r="A25" s="4" t="s">
        <v>39</v>
      </c>
      <c r="B25" s="5"/>
      <c r="C25" s="5"/>
      <c r="D25" s="5"/>
      <c r="E25" s="5"/>
      <c r="F25" s="5"/>
      <c r="G25" s="5"/>
    </row>
    <row r="26" spans="1:7" x14ac:dyDescent="0.25">
      <c r="A26" s="12" t="s">
        <v>40</v>
      </c>
      <c r="B26" s="23" t="s">
        <v>41</v>
      </c>
      <c r="C26" s="6">
        <v>1</v>
      </c>
      <c r="D26" s="14"/>
      <c r="E26" s="12">
        <f>C26*D26</f>
        <v>0</v>
      </c>
      <c r="F26" s="14"/>
      <c r="G26" s="15"/>
    </row>
    <row r="27" spans="1:7" x14ac:dyDescent="0.25">
      <c r="A27" s="12" t="s">
        <v>42</v>
      </c>
      <c r="B27" s="23" t="s">
        <v>43</v>
      </c>
      <c r="C27" s="6">
        <v>2.67</v>
      </c>
      <c r="D27" s="14"/>
      <c r="E27" s="12">
        <f>C27*D27</f>
        <v>0</v>
      </c>
      <c r="F27" s="14"/>
      <c r="G27" s="15"/>
    </row>
    <row r="28" spans="1:7" x14ac:dyDescent="0.25">
      <c r="A28" s="12" t="s">
        <v>44</v>
      </c>
      <c r="B28" s="23" t="s">
        <v>45</v>
      </c>
      <c r="C28" s="6">
        <v>5</v>
      </c>
      <c r="D28" s="14"/>
      <c r="E28" s="12">
        <f>C28*D28</f>
        <v>0</v>
      </c>
      <c r="F28" s="14"/>
      <c r="G28" s="15"/>
    </row>
    <row r="29" spans="1:7" x14ac:dyDescent="0.25">
      <c r="A29" s="16" t="s">
        <v>24</v>
      </c>
      <c r="B29" s="17"/>
      <c r="C29" s="18"/>
      <c r="D29" s="19"/>
      <c r="E29" s="20">
        <f>SUM(E26:E28)</f>
        <v>0</v>
      </c>
      <c r="F29" s="21">
        <f>SUM(F26:F28)</f>
        <v>0</v>
      </c>
      <c r="G29" s="24"/>
    </row>
    <row r="30" spans="1:7" x14ac:dyDescent="0.25">
      <c r="A30" s="25" t="s">
        <v>46</v>
      </c>
      <c r="B30" s="26"/>
      <c r="C30" s="27"/>
      <c r="D30" s="28"/>
      <c r="E30" s="29">
        <f>E29+E24+E19+E14+E9</f>
        <v>0</v>
      </c>
      <c r="F30" s="29">
        <f>F9+F14+F19+F24+F29</f>
        <v>0</v>
      </c>
      <c r="G30" s="30" t="e">
        <f>E30/E151</f>
        <v>#DIV/0!</v>
      </c>
    </row>
    <row r="31" spans="1:7" x14ac:dyDescent="0.25">
      <c r="A31" s="31" t="s">
        <v>47</v>
      </c>
      <c r="B31" s="31"/>
      <c r="C31" s="31"/>
      <c r="D31" s="31"/>
      <c r="E31" s="31"/>
      <c r="F31" s="31"/>
      <c r="G31" s="31"/>
    </row>
    <row r="32" spans="1:7" ht="38.25" x14ac:dyDescent="0.25">
      <c r="A32" s="2" t="s">
        <v>2</v>
      </c>
      <c r="B32" s="2" t="s">
        <v>3</v>
      </c>
      <c r="C32" s="2" t="s">
        <v>4</v>
      </c>
      <c r="D32" s="3" t="s">
        <v>5</v>
      </c>
      <c r="E32" s="2" t="s">
        <v>6</v>
      </c>
      <c r="F32" s="2" t="s">
        <v>7</v>
      </c>
      <c r="G32" s="2" t="s">
        <v>8</v>
      </c>
    </row>
    <row r="33" spans="1:7" x14ac:dyDescent="0.25">
      <c r="A33" s="4" t="s">
        <v>48</v>
      </c>
      <c r="B33" s="5"/>
      <c r="C33" s="5"/>
      <c r="D33" s="5"/>
      <c r="E33" s="5"/>
      <c r="F33" s="5"/>
      <c r="G33" s="5"/>
    </row>
    <row r="34" spans="1:7" x14ac:dyDescent="0.25">
      <c r="A34" s="12" t="s">
        <v>49</v>
      </c>
      <c r="B34" s="23" t="s">
        <v>50</v>
      </c>
      <c r="C34" s="12">
        <v>1.33</v>
      </c>
      <c r="D34" s="14"/>
      <c r="E34" s="12">
        <f t="shared" ref="E34:E39" si="0">C34*D34</f>
        <v>0</v>
      </c>
      <c r="F34" s="14"/>
      <c r="G34" s="32"/>
    </row>
    <row r="35" spans="1:7" x14ac:dyDescent="0.25">
      <c r="A35" s="12" t="s">
        <v>51</v>
      </c>
      <c r="B35" s="23" t="s">
        <v>52</v>
      </c>
      <c r="C35" s="12">
        <v>7</v>
      </c>
      <c r="D35" s="14"/>
      <c r="E35" s="12">
        <f t="shared" si="0"/>
        <v>0</v>
      </c>
      <c r="F35" s="14"/>
      <c r="G35" s="32"/>
    </row>
    <row r="36" spans="1:7" x14ac:dyDescent="0.25">
      <c r="A36" s="12" t="s">
        <v>53</v>
      </c>
      <c r="B36" s="23" t="s">
        <v>54</v>
      </c>
      <c r="C36" s="12">
        <v>5.33</v>
      </c>
      <c r="D36" s="14"/>
      <c r="E36" s="12">
        <f t="shared" si="0"/>
        <v>0</v>
      </c>
      <c r="F36" s="14"/>
      <c r="G36" s="32"/>
    </row>
    <row r="37" spans="1:7" x14ac:dyDescent="0.25">
      <c r="A37" s="12" t="s">
        <v>55</v>
      </c>
      <c r="B37" s="23" t="s">
        <v>56</v>
      </c>
      <c r="C37" s="12">
        <v>5</v>
      </c>
      <c r="D37" s="14"/>
      <c r="E37" s="12">
        <f t="shared" si="0"/>
        <v>0</v>
      </c>
      <c r="F37" s="14"/>
      <c r="G37" s="32"/>
    </row>
    <row r="38" spans="1:7" ht="24" x14ac:dyDescent="0.25">
      <c r="A38" s="12" t="s">
        <v>57</v>
      </c>
      <c r="B38" s="23" t="s">
        <v>58</v>
      </c>
      <c r="C38" s="12">
        <v>13.33</v>
      </c>
      <c r="D38" s="14"/>
      <c r="E38" s="12">
        <f t="shared" si="0"/>
        <v>0</v>
      </c>
      <c r="F38" s="14"/>
      <c r="G38" s="32"/>
    </row>
    <row r="39" spans="1:7" x14ac:dyDescent="0.25">
      <c r="A39" s="12" t="s">
        <v>59</v>
      </c>
      <c r="B39" s="23" t="s">
        <v>60</v>
      </c>
      <c r="C39" s="12">
        <v>13.33</v>
      </c>
      <c r="D39" s="14"/>
      <c r="E39" s="12">
        <f t="shared" si="0"/>
        <v>0</v>
      </c>
      <c r="F39" s="14"/>
      <c r="G39" s="32"/>
    </row>
    <row r="40" spans="1:7" x14ac:dyDescent="0.25">
      <c r="A40" s="16" t="s">
        <v>24</v>
      </c>
      <c r="B40" s="17"/>
      <c r="C40" s="18"/>
      <c r="D40" s="19"/>
      <c r="E40" s="20">
        <f>SUM(E34:E39)</f>
        <v>0</v>
      </c>
      <c r="F40" s="21">
        <f>SUM(F34:F39)</f>
        <v>0</v>
      </c>
      <c r="G40" s="22"/>
    </row>
    <row r="41" spans="1:7" x14ac:dyDescent="0.25">
      <c r="A41" s="4" t="s">
        <v>61</v>
      </c>
      <c r="B41" s="5"/>
      <c r="C41" s="5"/>
      <c r="D41" s="5"/>
      <c r="E41" s="5"/>
      <c r="F41" s="5"/>
      <c r="G41" s="5"/>
    </row>
    <row r="42" spans="1:7" x14ac:dyDescent="0.25">
      <c r="A42" s="12" t="s">
        <v>62</v>
      </c>
      <c r="B42" s="23" t="s">
        <v>63</v>
      </c>
      <c r="C42" s="12">
        <v>1</v>
      </c>
      <c r="D42" s="14"/>
      <c r="E42" s="12">
        <f t="shared" ref="E42:E52" si="1">C42*D42</f>
        <v>0</v>
      </c>
      <c r="F42" s="14"/>
      <c r="G42" s="32"/>
    </row>
    <row r="43" spans="1:7" ht="24" x14ac:dyDescent="0.25">
      <c r="A43" s="12" t="s">
        <v>64</v>
      </c>
      <c r="B43" s="23" t="s">
        <v>65</v>
      </c>
      <c r="C43" s="12">
        <v>2.67</v>
      </c>
      <c r="D43" s="14"/>
      <c r="E43" s="12">
        <f t="shared" si="1"/>
        <v>0</v>
      </c>
      <c r="F43" s="14"/>
      <c r="G43" s="32"/>
    </row>
    <row r="44" spans="1:7" x14ac:dyDescent="0.25">
      <c r="A44" s="12" t="s">
        <v>66</v>
      </c>
      <c r="B44" s="23" t="s">
        <v>67</v>
      </c>
      <c r="C44" s="12">
        <v>5</v>
      </c>
      <c r="D44" s="14"/>
      <c r="E44" s="12">
        <f t="shared" si="1"/>
        <v>0</v>
      </c>
      <c r="F44" s="14"/>
      <c r="G44" s="32"/>
    </row>
    <row r="45" spans="1:7" x14ac:dyDescent="0.25">
      <c r="A45" s="12" t="s">
        <v>68</v>
      </c>
      <c r="B45" s="23" t="s">
        <v>69</v>
      </c>
      <c r="C45" s="12">
        <v>3.33</v>
      </c>
      <c r="D45" s="14"/>
      <c r="E45" s="12">
        <f t="shared" si="1"/>
        <v>0</v>
      </c>
      <c r="F45" s="14"/>
      <c r="G45" s="32"/>
    </row>
    <row r="46" spans="1:7" x14ac:dyDescent="0.25">
      <c r="A46" s="12" t="s">
        <v>70</v>
      </c>
      <c r="B46" s="23" t="s">
        <v>71</v>
      </c>
      <c r="C46" s="12">
        <v>1</v>
      </c>
      <c r="D46" s="14"/>
      <c r="E46" s="12">
        <f t="shared" si="1"/>
        <v>0</v>
      </c>
      <c r="F46" s="14"/>
      <c r="G46" s="32"/>
    </row>
    <row r="47" spans="1:7" x14ac:dyDescent="0.25">
      <c r="A47" s="12" t="s">
        <v>72</v>
      </c>
      <c r="B47" s="23" t="s">
        <v>73</v>
      </c>
      <c r="C47" s="12">
        <v>7</v>
      </c>
      <c r="D47" s="14"/>
      <c r="E47" s="12">
        <f t="shared" si="1"/>
        <v>0</v>
      </c>
      <c r="F47" s="14"/>
      <c r="G47" s="32"/>
    </row>
    <row r="48" spans="1:7" ht="24" x14ac:dyDescent="0.25">
      <c r="A48" s="12" t="s">
        <v>74</v>
      </c>
      <c r="B48" s="23" t="s">
        <v>75</v>
      </c>
      <c r="C48" s="12">
        <v>13.33</v>
      </c>
      <c r="D48" s="14"/>
      <c r="E48" s="12">
        <f t="shared" si="1"/>
        <v>0</v>
      </c>
      <c r="F48" s="14"/>
      <c r="G48" s="32"/>
    </row>
    <row r="49" spans="1:7" ht="24" x14ac:dyDescent="0.25">
      <c r="A49" s="12" t="s">
        <v>76</v>
      </c>
      <c r="B49" s="23" t="s">
        <v>77</v>
      </c>
      <c r="C49" s="12">
        <v>6</v>
      </c>
      <c r="D49" s="14"/>
      <c r="E49" s="12">
        <f t="shared" si="1"/>
        <v>0</v>
      </c>
      <c r="F49" s="14"/>
      <c r="G49" s="32"/>
    </row>
    <row r="50" spans="1:7" x14ac:dyDescent="0.25">
      <c r="A50" s="12" t="s">
        <v>78</v>
      </c>
      <c r="B50" s="23" t="s">
        <v>79</v>
      </c>
      <c r="C50" s="12">
        <v>9.33</v>
      </c>
      <c r="D50" s="14"/>
      <c r="E50" s="12">
        <f t="shared" si="1"/>
        <v>0</v>
      </c>
      <c r="F50" s="14"/>
      <c r="G50" s="32"/>
    </row>
    <row r="51" spans="1:7" x14ac:dyDescent="0.25">
      <c r="A51" s="12" t="s">
        <v>80</v>
      </c>
      <c r="B51" s="23" t="s">
        <v>81</v>
      </c>
      <c r="C51" s="12">
        <v>1</v>
      </c>
      <c r="D51" s="14"/>
      <c r="E51" s="12">
        <f t="shared" si="1"/>
        <v>0</v>
      </c>
      <c r="F51" s="14"/>
      <c r="G51" s="32"/>
    </row>
    <row r="52" spans="1:7" x14ac:dyDescent="0.25">
      <c r="A52" s="12" t="s">
        <v>82</v>
      </c>
      <c r="B52" s="23" t="s">
        <v>83</v>
      </c>
      <c r="C52" s="12">
        <v>2.67</v>
      </c>
      <c r="D52" s="14"/>
      <c r="E52" s="12">
        <f t="shared" si="1"/>
        <v>0</v>
      </c>
      <c r="F52" s="14"/>
      <c r="G52" s="32"/>
    </row>
    <row r="53" spans="1:7" x14ac:dyDescent="0.25">
      <c r="A53" s="16" t="s">
        <v>24</v>
      </c>
      <c r="B53" s="17"/>
      <c r="C53" s="18"/>
      <c r="D53" s="33"/>
      <c r="E53" s="20">
        <f>SUM(E42:E52)</f>
        <v>0</v>
      </c>
      <c r="F53" s="21">
        <f>SUM(F42:F52)</f>
        <v>0</v>
      </c>
      <c r="G53" s="24"/>
    </row>
    <row r="54" spans="1:7" x14ac:dyDescent="0.25">
      <c r="A54" s="4" t="s">
        <v>84</v>
      </c>
      <c r="B54" s="5"/>
      <c r="C54" s="5"/>
      <c r="D54" s="5"/>
      <c r="E54" s="5"/>
      <c r="F54" s="5"/>
      <c r="G54" s="5"/>
    </row>
    <row r="55" spans="1:7" ht="24" x14ac:dyDescent="0.25">
      <c r="A55" s="12" t="s">
        <v>85</v>
      </c>
      <c r="B55" s="23" t="s">
        <v>86</v>
      </c>
      <c r="C55" s="12">
        <v>6</v>
      </c>
      <c r="D55" s="14"/>
      <c r="E55" s="12">
        <f>C55*D55</f>
        <v>0</v>
      </c>
      <c r="F55" s="14"/>
      <c r="G55" s="32"/>
    </row>
    <row r="56" spans="1:7" x14ac:dyDescent="0.25">
      <c r="A56" s="16" t="s">
        <v>24</v>
      </c>
      <c r="B56" s="17"/>
      <c r="C56" s="18"/>
      <c r="D56" s="33"/>
      <c r="E56" s="20">
        <f>SUM(E55)</f>
        <v>0</v>
      </c>
      <c r="F56" s="21">
        <f>SUM(F55)</f>
        <v>0</v>
      </c>
      <c r="G56" s="24"/>
    </row>
    <row r="57" spans="1:7" x14ac:dyDescent="0.25">
      <c r="A57" s="4" t="s">
        <v>87</v>
      </c>
      <c r="B57" s="5"/>
      <c r="C57" s="5"/>
      <c r="D57" s="5"/>
      <c r="E57" s="5"/>
      <c r="F57" s="5"/>
      <c r="G57" s="5"/>
    </row>
    <row r="58" spans="1:7" x14ac:dyDescent="0.25">
      <c r="A58" s="12" t="s">
        <v>88</v>
      </c>
      <c r="B58" s="23" t="s">
        <v>89</v>
      </c>
      <c r="C58" s="12">
        <v>9.33</v>
      </c>
      <c r="D58" s="14"/>
      <c r="E58" s="12">
        <f t="shared" ref="E58:E66" si="2">C58*D58</f>
        <v>0</v>
      </c>
      <c r="F58" s="14"/>
      <c r="G58" s="32"/>
    </row>
    <row r="59" spans="1:7" x14ac:dyDescent="0.25">
      <c r="A59" s="12" t="s">
        <v>90</v>
      </c>
      <c r="B59" s="23" t="s">
        <v>91</v>
      </c>
      <c r="C59" s="12">
        <v>7</v>
      </c>
      <c r="D59" s="14"/>
      <c r="E59" s="12">
        <f t="shared" si="2"/>
        <v>0</v>
      </c>
      <c r="F59" s="14"/>
      <c r="G59" s="32"/>
    </row>
    <row r="60" spans="1:7" ht="24" x14ac:dyDescent="0.25">
      <c r="A60" s="12" t="s">
        <v>92</v>
      </c>
      <c r="B60" s="23" t="s">
        <v>93</v>
      </c>
      <c r="C60" s="12">
        <v>8</v>
      </c>
      <c r="D60" s="14"/>
      <c r="E60" s="12">
        <f t="shared" si="2"/>
        <v>0</v>
      </c>
      <c r="F60" s="14"/>
      <c r="G60" s="32"/>
    </row>
    <row r="61" spans="1:7" x14ac:dyDescent="0.25">
      <c r="A61" s="12" t="s">
        <v>94</v>
      </c>
      <c r="B61" s="23" t="s">
        <v>95</v>
      </c>
      <c r="C61" s="12">
        <v>9.33</v>
      </c>
      <c r="D61" s="14"/>
      <c r="E61" s="12">
        <f t="shared" si="2"/>
        <v>0</v>
      </c>
      <c r="F61" s="14"/>
      <c r="G61" s="32"/>
    </row>
    <row r="62" spans="1:7" x14ac:dyDescent="0.25">
      <c r="A62" s="12" t="s">
        <v>96</v>
      </c>
      <c r="B62" s="23" t="s">
        <v>97</v>
      </c>
      <c r="C62" s="12">
        <v>10.67</v>
      </c>
      <c r="D62" s="14"/>
      <c r="E62" s="12">
        <f t="shared" si="2"/>
        <v>0</v>
      </c>
      <c r="F62" s="14"/>
      <c r="G62" s="32"/>
    </row>
    <row r="63" spans="1:7" ht="24" x14ac:dyDescent="0.25">
      <c r="A63" s="12" t="s">
        <v>98</v>
      </c>
      <c r="B63" s="23" t="s">
        <v>99</v>
      </c>
      <c r="C63" s="12">
        <v>12</v>
      </c>
      <c r="D63" s="14"/>
      <c r="E63" s="12">
        <f t="shared" si="2"/>
        <v>0</v>
      </c>
      <c r="F63" s="14"/>
      <c r="G63" s="32"/>
    </row>
    <row r="64" spans="1:7" ht="24" x14ac:dyDescent="0.25">
      <c r="A64" s="12" t="s">
        <v>100</v>
      </c>
      <c r="B64" s="23" t="s">
        <v>101</v>
      </c>
      <c r="C64" s="12">
        <v>8</v>
      </c>
      <c r="D64" s="14"/>
      <c r="E64" s="12">
        <f t="shared" si="2"/>
        <v>0</v>
      </c>
      <c r="F64" s="14"/>
      <c r="G64" s="32"/>
    </row>
    <row r="65" spans="1:7" x14ac:dyDescent="0.25">
      <c r="A65" s="12" t="s">
        <v>102</v>
      </c>
      <c r="B65" s="23" t="s">
        <v>103</v>
      </c>
      <c r="C65" s="12">
        <v>12</v>
      </c>
      <c r="D65" s="14"/>
      <c r="E65" s="12">
        <f t="shared" si="2"/>
        <v>0</v>
      </c>
      <c r="F65" s="14"/>
      <c r="G65" s="32"/>
    </row>
    <row r="66" spans="1:7" x14ac:dyDescent="0.25">
      <c r="A66" s="12" t="s">
        <v>104</v>
      </c>
      <c r="B66" s="23" t="s">
        <v>105</v>
      </c>
      <c r="C66" s="12">
        <v>1</v>
      </c>
      <c r="D66" s="14"/>
      <c r="E66" s="12">
        <f t="shared" si="2"/>
        <v>0</v>
      </c>
      <c r="F66" s="14"/>
      <c r="G66" s="32"/>
    </row>
    <row r="67" spans="1:7" x14ac:dyDescent="0.25">
      <c r="A67" s="16" t="s">
        <v>24</v>
      </c>
      <c r="B67" s="17"/>
      <c r="C67" s="18"/>
      <c r="D67" s="33"/>
      <c r="E67" s="20">
        <f>SUM(E58:E66)</f>
        <v>0</v>
      </c>
      <c r="F67" s="21">
        <f>SUM(F58:F66)</f>
        <v>0</v>
      </c>
      <c r="G67" s="24"/>
    </row>
    <row r="68" spans="1:7" x14ac:dyDescent="0.25">
      <c r="A68" s="4" t="s">
        <v>106</v>
      </c>
      <c r="B68" s="5"/>
      <c r="C68" s="5"/>
      <c r="D68" s="5"/>
      <c r="E68" s="5"/>
      <c r="F68" s="5"/>
      <c r="G68" s="5"/>
    </row>
    <row r="69" spans="1:7" x14ac:dyDescent="0.25">
      <c r="A69" s="12" t="s">
        <v>107</v>
      </c>
      <c r="B69" s="23" t="s">
        <v>108</v>
      </c>
      <c r="C69" s="12">
        <v>2.67</v>
      </c>
      <c r="D69" s="14"/>
      <c r="E69" s="12">
        <f t="shared" ref="E69:E82" si="3">C69*D69</f>
        <v>0</v>
      </c>
      <c r="F69" s="14"/>
      <c r="G69" s="32"/>
    </row>
    <row r="70" spans="1:7" x14ac:dyDescent="0.25">
      <c r="A70" s="12" t="s">
        <v>109</v>
      </c>
      <c r="B70" s="23" t="s">
        <v>110</v>
      </c>
      <c r="C70" s="12">
        <v>4</v>
      </c>
      <c r="D70" s="14"/>
      <c r="E70" s="12">
        <f t="shared" si="3"/>
        <v>0</v>
      </c>
      <c r="F70" s="14"/>
      <c r="G70" s="32"/>
    </row>
    <row r="71" spans="1:7" x14ac:dyDescent="0.25">
      <c r="A71" s="12" t="s">
        <v>111</v>
      </c>
      <c r="B71" s="23" t="s">
        <v>112</v>
      </c>
      <c r="C71" s="12">
        <v>2</v>
      </c>
      <c r="D71" s="14"/>
      <c r="E71" s="12">
        <f t="shared" si="3"/>
        <v>0</v>
      </c>
      <c r="F71" s="14"/>
      <c r="G71" s="32"/>
    </row>
    <row r="72" spans="1:7" x14ac:dyDescent="0.25">
      <c r="A72" s="12" t="s">
        <v>113</v>
      </c>
      <c r="B72" s="23" t="s">
        <v>114</v>
      </c>
      <c r="C72" s="12">
        <v>3.33</v>
      </c>
      <c r="D72" s="14"/>
      <c r="E72" s="12">
        <f t="shared" si="3"/>
        <v>0</v>
      </c>
      <c r="F72" s="14"/>
      <c r="G72" s="32"/>
    </row>
    <row r="73" spans="1:7" ht="24" x14ac:dyDescent="0.25">
      <c r="A73" s="12" t="s">
        <v>115</v>
      </c>
      <c r="B73" s="23" t="s">
        <v>116</v>
      </c>
      <c r="C73" s="12">
        <v>2.67</v>
      </c>
      <c r="D73" s="14"/>
      <c r="E73" s="12">
        <f t="shared" si="3"/>
        <v>0</v>
      </c>
      <c r="F73" s="14"/>
      <c r="G73" s="32"/>
    </row>
    <row r="74" spans="1:7" x14ac:dyDescent="0.25">
      <c r="A74" s="12" t="s">
        <v>117</v>
      </c>
      <c r="B74" s="23" t="s">
        <v>118</v>
      </c>
      <c r="C74" s="12">
        <v>2.67</v>
      </c>
      <c r="D74" s="14"/>
      <c r="E74" s="12">
        <f t="shared" si="3"/>
        <v>0</v>
      </c>
      <c r="F74" s="14"/>
      <c r="G74" s="32"/>
    </row>
    <row r="75" spans="1:7" x14ac:dyDescent="0.25">
      <c r="A75" s="12" t="s">
        <v>119</v>
      </c>
      <c r="B75" s="23" t="s">
        <v>120</v>
      </c>
      <c r="C75" s="12">
        <v>2.67</v>
      </c>
      <c r="D75" s="14"/>
      <c r="E75" s="12">
        <f t="shared" si="3"/>
        <v>0</v>
      </c>
      <c r="F75" s="14"/>
      <c r="G75" s="32"/>
    </row>
    <row r="76" spans="1:7" x14ac:dyDescent="0.25">
      <c r="A76" s="12" t="s">
        <v>121</v>
      </c>
      <c r="B76" s="23" t="s">
        <v>122</v>
      </c>
      <c r="C76" s="12">
        <v>4</v>
      </c>
      <c r="D76" s="14"/>
      <c r="E76" s="12">
        <f t="shared" si="3"/>
        <v>0</v>
      </c>
      <c r="F76" s="14"/>
      <c r="G76" s="32"/>
    </row>
    <row r="77" spans="1:7" ht="24" x14ac:dyDescent="0.25">
      <c r="A77" s="12" t="s">
        <v>123</v>
      </c>
      <c r="B77" s="23" t="s">
        <v>124</v>
      </c>
      <c r="C77" s="12">
        <v>3.33</v>
      </c>
      <c r="D77" s="14"/>
      <c r="E77" s="12">
        <f t="shared" si="3"/>
        <v>0</v>
      </c>
      <c r="F77" s="14"/>
      <c r="G77" s="32"/>
    </row>
    <row r="78" spans="1:7" ht="24" x14ac:dyDescent="0.25">
      <c r="A78" s="12" t="s">
        <v>125</v>
      </c>
      <c r="B78" s="23" t="s">
        <v>126</v>
      </c>
      <c r="C78" s="12">
        <v>2.67</v>
      </c>
      <c r="D78" s="14"/>
      <c r="E78" s="12">
        <f t="shared" si="3"/>
        <v>0</v>
      </c>
      <c r="F78" s="14"/>
      <c r="G78" s="32"/>
    </row>
    <row r="79" spans="1:7" x14ac:dyDescent="0.25">
      <c r="A79" s="12" t="s">
        <v>127</v>
      </c>
      <c r="B79" s="23" t="s">
        <v>128</v>
      </c>
      <c r="C79" s="12">
        <v>2.67</v>
      </c>
      <c r="D79" s="14"/>
      <c r="E79" s="12">
        <f t="shared" si="3"/>
        <v>0</v>
      </c>
      <c r="F79" s="14"/>
      <c r="G79" s="32"/>
    </row>
    <row r="80" spans="1:7" x14ac:dyDescent="0.25">
      <c r="A80" s="12" t="s">
        <v>129</v>
      </c>
      <c r="B80" s="23" t="s">
        <v>130</v>
      </c>
      <c r="C80" s="12">
        <v>3.33</v>
      </c>
      <c r="D80" s="14"/>
      <c r="E80" s="12">
        <f t="shared" si="3"/>
        <v>0</v>
      </c>
      <c r="F80" s="14"/>
      <c r="G80" s="32"/>
    </row>
    <row r="81" spans="1:7" x14ac:dyDescent="0.25">
      <c r="A81" s="12" t="s">
        <v>131</v>
      </c>
      <c r="B81" s="23" t="s">
        <v>132</v>
      </c>
      <c r="C81" s="12">
        <v>4</v>
      </c>
      <c r="D81" s="14"/>
      <c r="E81" s="12">
        <f t="shared" si="3"/>
        <v>0</v>
      </c>
      <c r="F81" s="14"/>
      <c r="G81" s="32"/>
    </row>
    <row r="82" spans="1:7" x14ac:dyDescent="0.25">
      <c r="A82" s="12" t="s">
        <v>133</v>
      </c>
      <c r="B82" s="23" t="s">
        <v>134</v>
      </c>
      <c r="C82" s="12">
        <v>4</v>
      </c>
      <c r="D82" s="14"/>
      <c r="E82" s="12">
        <f t="shared" si="3"/>
        <v>0</v>
      </c>
      <c r="F82" s="14"/>
      <c r="G82" s="32"/>
    </row>
    <row r="83" spans="1:7" x14ac:dyDescent="0.25">
      <c r="A83" s="16" t="s">
        <v>24</v>
      </c>
      <c r="B83" s="17"/>
      <c r="C83" s="18"/>
      <c r="D83" s="33"/>
      <c r="E83" s="20">
        <f>SUM(E69:E82)</f>
        <v>0</v>
      </c>
      <c r="F83" s="21">
        <f>SUM(F69:F82)</f>
        <v>0</v>
      </c>
      <c r="G83" s="24"/>
    </row>
    <row r="84" spans="1:7" x14ac:dyDescent="0.25">
      <c r="A84" s="4" t="s">
        <v>135</v>
      </c>
      <c r="B84" s="5"/>
      <c r="C84" s="5"/>
      <c r="D84" s="5"/>
      <c r="E84" s="5"/>
      <c r="F84" s="5"/>
      <c r="G84" s="5"/>
    </row>
    <row r="85" spans="1:7" x14ac:dyDescent="0.25">
      <c r="A85" s="12" t="s">
        <v>136</v>
      </c>
      <c r="B85" s="23" t="s">
        <v>137</v>
      </c>
      <c r="C85" s="12">
        <v>2</v>
      </c>
      <c r="D85" s="14"/>
      <c r="E85" s="12">
        <f>C85*D85</f>
        <v>0</v>
      </c>
      <c r="F85" s="14"/>
      <c r="G85" s="32"/>
    </row>
    <row r="86" spans="1:7" x14ac:dyDescent="0.25">
      <c r="A86" s="12" t="s">
        <v>138</v>
      </c>
      <c r="B86" s="23" t="s">
        <v>139</v>
      </c>
      <c r="C86" s="12">
        <v>4</v>
      </c>
      <c r="D86" s="14"/>
      <c r="E86" s="12">
        <f>C86*D86</f>
        <v>0</v>
      </c>
      <c r="F86" s="14"/>
      <c r="G86" s="32"/>
    </row>
    <row r="87" spans="1:7" x14ac:dyDescent="0.25">
      <c r="A87" s="12" t="s">
        <v>140</v>
      </c>
      <c r="B87" s="23" t="s">
        <v>141</v>
      </c>
      <c r="C87" s="12">
        <v>7</v>
      </c>
      <c r="D87" s="14"/>
      <c r="E87" s="12">
        <f>C87*D87</f>
        <v>0</v>
      </c>
      <c r="F87" s="14"/>
      <c r="G87" s="32"/>
    </row>
    <row r="88" spans="1:7" x14ac:dyDescent="0.25">
      <c r="A88" s="16" t="s">
        <v>24</v>
      </c>
      <c r="B88" s="17"/>
      <c r="C88" s="18"/>
      <c r="D88" s="33"/>
      <c r="E88" s="20">
        <f>SUM(E85:E87)</f>
        <v>0</v>
      </c>
      <c r="F88" s="21">
        <f>SUM(F85:F87)</f>
        <v>0</v>
      </c>
      <c r="G88" s="24"/>
    </row>
    <row r="89" spans="1:7" x14ac:dyDescent="0.25">
      <c r="A89" s="25" t="s">
        <v>142</v>
      </c>
      <c r="B89" s="26"/>
      <c r="C89" s="27"/>
      <c r="D89" s="29"/>
      <c r="E89" s="29">
        <f>E88+E83+E67+E56+E53+E40</f>
        <v>0</v>
      </c>
      <c r="F89" s="29">
        <f>F40+F53+F56+F67+F83+F88</f>
        <v>0</v>
      </c>
      <c r="G89" s="30" t="e">
        <f>E89/E151</f>
        <v>#DIV/0!</v>
      </c>
    </row>
    <row r="90" spans="1:7" x14ac:dyDescent="0.25">
      <c r="A90" s="31" t="s">
        <v>143</v>
      </c>
      <c r="B90" s="31"/>
      <c r="C90" s="31"/>
      <c r="D90" s="31"/>
      <c r="E90" s="31"/>
      <c r="F90" s="31"/>
      <c r="G90" s="31"/>
    </row>
    <row r="91" spans="1:7" ht="38.25" x14ac:dyDescent="0.25">
      <c r="A91" s="2" t="s">
        <v>2</v>
      </c>
      <c r="B91" s="2" t="s">
        <v>3</v>
      </c>
      <c r="C91" s="2" t="s">
        <v>4</v>
      </c>
      <c r="D91" s="3" t="s">
        <v>5</v>
      </c>
      <c r="E91" s="2" t="s">
        <v>6</v>
      </c>
      <c r="F91" s="2" t="s">
        <v>7</v>
      </c>
      <c r="G91" s="2" t="s">
        <v>8</v>
      </c>
    </row>
    <row r="92" spans="1:7" x14ac:dyDescent="0.25">
      <c r="A92" s="4" t="s">
        <v>144</v>
      </c>
      <c r="B92" s="5"/>
      <c r="C92" s="5"/>
      <c r="D92" s="5"/>
      <c r="E92" s="5"/>
      <c r="F92" s="5"/>
      <c r="G92" s="5"/>
    </row>
    <row r="93" spans="1:7" ht="24" x14ac:dyDescent="0.25">
      <c r="A93" s="12" t="s">
        <v>145</v>
      </c>
      <c r="B93" s="23" t="s">
        <v>146</v>
      </c>
      <c r="C93" s="34">
        <v>1.67</v>
      </c>
      <c r="D93" s="35"/>
      <c r="E93" s="34">
        <f>C93*D93</f>
        <v>0</v>
      </c>
      <c r="F93" s="35"/>
      <c r="G93" s="36"/>
    </row>
    <row r="94" spans="1:7" ht="24" x14ac:dyDescent="0.25">
      <c r="A94" s="12" t="s">
        <v>147</v>
      </c>
      <c r="B94" s="23" t="s">
        <v>148</v>
      </c>
      <c r="C94" s="34">
        <v>1</v>
      </c>
      <c r="D94" s="35"/>
      <c r="E94" s="34">
        <f>C94*D94</f>
        <v>0</v>
      </c>
      <c r="F94" s="35"/>
      <c r="G94" s="36"/>
    </row>
    <row r="95" spans="1:7" ht="24" x14ac:dyDescent="0.25">
      <c r="A95" s="12" t="s">
        <v>149</v>
      </c>
      <c r="B95" s="23" t="s">
        <v>150</v>
      </c>
      <c r="C95" s="34">
        <v>1</v>
      </c>
      <c r="D95" s="35"/>
      <c r="E95" s="34">
        <f>C95*D95</f>
        <v>0</v>
      </c>
      <c r="F95" s="35"/>
      <c r="G95" s="36"/>
    </row>
    <row r="96" spans="1:7" x14ac:dyDescent="0.25">
      <c r="A96" s="12" t="s">
        <v>151</v>
      </c>
      <c r="B96" s="23" t="s">
        <v>152</v>
      </c>
      <c r="C96" s="34">
        <v>4.67</v>
      </c>
      <c r="D96" s="35"/>
      <c r="E96" s="34">
        <f>C96*D96</f>
        <v>0</v>
      </c>
      <c r="F96" s="35"/>
      <c r="G96" s="36"/>
    </row>
    <row r="97" spans="1:7" x14ac:dyDescent="0.25">
      <c r="A97" s="12" t="s">
        <v>153</v>
      </c>
      <c r="B97" s="23" t="s">
        <v>154</v>
      </c>
      <c r="C97" s="34">
        <v>7</v>
      </c>
      <c r="D97" s="35"/>
      <c r="E97" s="34">
        <f>C97*D97</f>
        <v>0</v>
      </c>
      <c r="F97" s="35"/>
      <c r="G97" s="36"/>
    </row>
    <row r="98" spans="1:7" x14ac:dyDescent="0.25">
      <c r="A98" s="16" t="s">
        <v>24</v>
      </c>
      <c r="B98" s="17"/>
      <c r="C98" s="18"/>
      <c r="D98" s="33"/>
      <c r="E98" s="20">
        <f>SUM(E93:E97)</f>
        <v>0</v>
      </c>
      <c r="F98" s="21">
        <f>SUM(F93:F97)</f>
        <v>0</v>
      </c>
      <c r="G98" s="24"/>
    </row>
    <row r="99" spans="1:7" x14ac:dyDescent="0.25">
      <c r="A99" s="4" t="s">
        <v>155</v>
      </c>
      <c r="B99" s="5"/>
      <c r="C99" s="5"/>
      <c r="D99" s="5"/>
      <c r="E99" s="5"/>
      <c r="F99" s="5"/>
      <c r="G99" s="5"/>
    </row>
    <row r="100" spans="1:7" x14ac:dyDescent="0.25">
      <c r="A100" s="12" t="s">
        <v>156</v>
      </c>
      <c r="B100" s="23" t="s">
        <v>157</v>
      </c>
      <c r="C100" s="34">
        <v>0.27</v>
      </c>
      <c r="D100" s="35"/>
      <c r="E100" s="34">
        <f>C100*D100</f>
        <v>0</v>
      </c>
      <c r="F100" s="35"/>
      <c r="G100" s="36"/>
    </row>
    <row r="101" spans="1:7" x14ac:dyDescent="0.25">
      <c r="A101" s="12" t="s">
        <v>158</v>
      </c>
      <c r="B101" s="23" t="s">
        <v>159</v>
      </c>
      <c r="C101" s="34">
        <v>0.2</v>
      </c>
      <c r="D101" s="35"/>
      <c r="E101" s="34">
        <f>C101*D101</f>
        <v>0</v>
      </c>
      <c r="F101" s="35"/>
      <c r="G101" s="36"/>
    </row>
    <row r="102" spans="1:7" x14ac:dyDescent="0.25">
      <c r="A102" s="12" t="s">
        <v>160</v>
      </c>
      <c r="B102" s="23" t="s">
        <v>161</v>
      </c>
      <c r="C102" s="34">
        <v>1</v>
      </c>
      <c r="D102" s="35"/>
      <c r="E102" s="34">
        <f>C102*D102</f>
        <v>0</v>
      </c>
      <c r="F102" s="35"/>
      <c r="G102" s="36"/>
    </row>
    <row r="103" spans="1:7" ht="24" x14ac:dyDescent="0.25">
      <c r="A103" s="12" t="s">
        <v>162</v>
      </c>
      <c r="B103" s="23" t="s">
        <v>163</v>
      </c>
      <c r="C103" s="34">
        <v>0.2</v>
      </c>
      <c r="D103" s="35"/>
      <c r="E103" s="34">
        <f>C103*D103</f>
        <v>0</v>
      </c>
      <c r="F103" s="35"/>
      <c r="G103" s="36"/>
    </row>
    <row r="104" spans="1:7" ht="36" x14ac:dyDescent="0.25">
      <c r="A104" s="12" t="s">
        <v>164</v>
      </c>
      <c r="B104" s="23" t="s">
        <v>165</v>
      </c>
      <c r="C104" s="34">
        <v>0.2</v>
      </c>
      <c r="D104" s="35"/>
      <c r="E104" s="34">
        <f>C104*D104</f>
        <v>0</v>
      </c>
      <c r="F104" s="35"/>
      <c r="G104" s="36"/>
    </row>
    <row r="105" spans="1:7" x14ac:dyDescent="0.25">
      <c r="A105" s="16" t="s">
        <v>24</v>
      </c>
      <c r="B105" s="17"/>
      <c r="C105" s="18"/>
      <c r="D105" s="33"/>
      <c r="E105" s="20">
        <f>SUM(E100:E104)</f>
        <v>0</v>
      </c>
      <c r="F105" s="21">
        <f>SUM(F100:F104)</f>
        <v>0</v>
      </c>
      <c r="G105" s="24"/>
    </row>
    <row r="106" spans="1:7" x14ac:dyDescent="0.25">
      <c r="A106" s="4" t="s">
        <v>166</v>
      </c>
      <c r="B106" s="5"/>
      <c r="C106" s="5"/>
      <c r="D106" s="5"/>
      <c r="E106" s="5"/>
      <c r="F106" s="5"/>
      <c r="G106" s="5"/>
    </row>
    <row r="107" spans="1:7" ht="24" x14ac:dyDescent="0.25">
      <c r="A107" s="12" t="s">
        <v>167</v>
      </c>
      <c r="B107" s="23" t="s">
        <v>168</v>
      </c>
      <c r="C107" s="34">
        <v>3.33</v>
      </c>
      <c r="D107" s="35"/>
      <c r="E107" s="34">
        <f t="shared" ref="E107:E114" si="4">C107*D107</f>
        <v>0</v>
      </c>
      <c r="F107" s="35"/>
      <c r="G107" s="36"/>
    </row>
    <row r="108" spans="1:7" ht="36" x14ac:dyDescent="0.25">
      <c r="A108" s="12" t="s">
        <v>169</v>
      </c>
      <c r="B108" s="23" t="s">
        <v>170</v>
      </c>
      <c r="C108" s="34">
        <v>9.33</v>
      </c>
      <c r="D108" s="35"/>
      <c r="E108" s="34">
        <f t="shared" si="4"/>
        <v>0</v>
      </c>
      <c r="F108" s="35"/>
      <c r="G108" s="36"/>
    </row>
    <row r="109" spans="1:7" ht="24" x14ac:dyDescent="0.25">
      <c r="A109" s="12" t="s">
        <v>171</v>
      </c>
      <c r="B109" s="23" t="s">
        <v>172</v>
      </c>
      <c r="C109" s="34">
        <v>6</v>
      </c>
      <c r="D109" s="35"/>
      <c r="E109" s="34">
        <f t="shared" si="4"/>
        <v>0</v>
      </c>
      <c r="F109" s="35"/>
      <c r="G109" s="34"/>
    </row>
    <row r="110" spans="1:7" ht="24" x14ac:dyDescent="0.25">
      <c r="A110" s="12" t="s">
        <v>173</v>
      </c>
      <c r="B110" s="23" t="s">
        <v>174</v>
      </c>
      <c r="C110" s="34">
        <v>6</v>
      </c>
      <c r="D110" s="35"/>
      <c r="E110" s="34">
        <f t="shared" si="4"/>
        <v>0</v>
      </c>
      <c r="F110" s="35"/>
      <c r="G110" s="36"/>
    </row>
    <row r="111" spans="1:7" ht="24" x14ac:dyDescent="0.25">
      <c r="A111" s="12" t="s">
        <v>175</v>
      </c>
      <c r="B111" s="23" t="s">
        <v>176</v>
      </c>
      <c r="C111" s="34">
        <v>6.67</v>
      </c>
      <c r="D111" s="35"/>
      <c r="E111" s="34">
        <f t="shared" si="4"/>
        <v>0</v>
      </c>
      <c r="F111" s="35"/>
      <c r="G111" s="36"/>
    </row>
    <row r="112" spans="1:7" ht="24" x14ac:dyDescent="0.25">
      <c r="A112" s="12" t="s">
        <v>177</v>
      </c>
      <c r="B112" s="23" t="s">
        <v>178</v>
      </c>
      <c r="C112" s="34">
        <v>6.67</v>
      </c>
      <c r="D112" s="35"/>
      <c r="E112" s="34">
        <f t="shared" si="4"/>
        <v>0</v>
      </c>
      <c r="F112" s="35"/>
      <c r="G112" s="36"/>
    </row>
    <row r="113" spans="1:7" x14ac:dyDescent="0.25">
      <c r="A113" s="12" t="s">
        <v>179</v>
      </c>
      <c r="B113" s="23" t="s">
        <v>180</v>
      </c>
      <c r="C113" s="34">
        <v>3.33</v>
      </c>
      <c r="D113" s="35"/>
      <c r="E113" s="34">
        <f t="shared" si="4"/>
        <v>0</v>
      </c>
      <c r="F113" s="35"/>
      <c r="G113" s="36"/>
    </row>
    <row r="114" spans="1:7" x14ac:dyDescent="0.25">
      <c r="A114" s="12" t="s">
        <v>181</v>
      </c>
      <c r="B114" s="23" t="s">
        <v>182</v>
      </c>
      <c r="C114" s="34">
        <v>4</v>
      </c>
      <c r="D114" s="35"/>
      <c r="E114" s="34">
        <f t="shared" si="4"/>
        <v>0</v>
      </c>
      <c r="F114" s="35"/>
      <c r="G114" s="36"/>
    </row>
    <row r="115" spans="1:7" x14ac:dyDescent="0.25">
      <c r="A115" s="16" t="s">
        <v>24</v>
      </c>
      <c r="B115" s="17"/>
      <c r="C115" s="18"/>
      <c r="D115" s="33"/>
      <c r="E115" s="20">
        <f>SUM(E107:E114)</f>
        <v>0</v>
      </c>
      <c r="F115" s="21">
        <f>SUM(F107:F114)</f>
        <v>0</v>
      </c>
      <c r="G115" s="24"/>
    </row>
    <row r="116" spans="1:7" x14ac:dyDescent="0.25">
      <c r="A116" s="25" t="s">
        <v>183</v>
      </c>
      <c r="B116" s="26"/>
      <c r="C116" s="27"/>
      <c r="D116" s="29"/>
      <c r="E116" s="29">
        <f>E115+E105+E98</f>
        <v>0</v>
      </c>
      <c r="F116" s="29">
        <f>F98+F105+F115</f>
        <v>0</v>
      </c>
      <c r="G116" s="30" t="e">
        <f>E116/E151</f>
        <v>#DIV/0!</v>
      </c>
    </row>
    <row r="117" spans="1:7" x14ac:dyDescent="0.25">
      <c r="A117" s="31" t="s">
        <v>184</v>
      </c>
      <c r="B117" s="31"/>
      <c r="C117" s="31"/>
      <c r="D117" s="31"/>
      <c r="E117" s="31"/>
      <c r="F117" s="31"/>
      <c r="G117" s="31"/>
    </row>
    <row r="118" spans="1:7" ht="38.25" x14ac:dyDescent="0.25">
      <c r="A118" s="2" t="s">
        <v>2</v>
      </c>
      <c r="B118" s="2" t="s">
        <v>3</v>
      </c>
      <c r="C118" s="2" t="s">
        <v>4</v>
      </c>
      <c r="D118" s="3" t="s">
        <v>5</v>
      </c>
      <c r="E118" s="2" t="s">
        <v>6</v>
      </c>
      <c r="F118" s="2" t="s">
        <v>7</v>
      </c>
      <c r="G118" s="2" t="s">
        <v>8</v>
      </c>
    </row>
    <row r="119" spans="1:7" x14ac:dyDescent="0.25">
      <c r="A119" s="4" t="s">
        <v>185</v>
      </c>
      <c r="B119" s="5"/>
      <c r="C119" s="5"/>
      <c r="D119" s="5"/>
      <c r="E119" s="5"/>
      <c r="F119" s="5"/>
      <c r="G119" s="5"/>
    </row>
    <row r="120" spans="1:7" x14ac:dyDescent="0.25">
      <c r="A120" s="12" t="s">
        <v>186</v>
      </c>
      <c r="B120" s="23" t="s">
        <v>187</v>
      </c>
      <c r="C120" s="34">
        <v>2</v>
      </c>
      <c r="D120" s="35"/>
      <c r="E120" s="34">
        <f>C120*D120</f>
        <v>0</v>
      </c>
      <c r="F120" s="35"/>
      <c r="G120" s="36"/>
    </row>
    <row r="121" spans="1:7" x14ac:dyDescent="0.25">
      <c r="A121" s="12" t="s">
        <v>188</v>
      </c>
      <c r="B121" s="23" t="s">
        <v>189</v>
      </c>
      <c r="C121" s="34">
        <v>9.33</v>
      </c>
      <c r="D121" s="35"/>
      <c r="E121" s="34">
        <f>C121*D121</f>
        <v>0</v>
      </c>
      <c r="F121" s="35"/>
      <c r="G121" s="36"/>
    </row>
    <row r="122" spans="1:7" ht="24" x14ac:dyDescent="0.25">
      <c r="A122" s="12" t="s">
        <v>190</v>
      </c>
      <c r="B122" s="23" t="s">
        <v>191</v>
      </c>
      <c r="C122" s="34">
        <v>4</v>
      </c>
      <c r="D122" s="35"/>
      <c r="E122" s="34">
        <f>C122*D122</f>
        <v>0</v>
      </c>
      <c r="F122" s="35"/>
      <c r="G122" s="36"/>
    </row>
    <row r="123" spans="1:7" ht="24" x14ac:dyDescent="0.25">
      <c r="A123" s="12" t="s">
        <v>192</v>
      </c>
      <c r="B123" s="23" t="s">
        <v>193</v>
      </c>
      <c r="C123" s="34">
        <v>12</v>
      </c>
      <c r="D123" s="35"/>
      <c r="E123" s="34">
        <f>C123*D123</f>
        <v>0</v>
      </c>
      <c r="F123" s="35"/>
      <c r="G123" s="36"/>
    </row>
    <row r="124" spans="1:7" x14ac:dyDescent="0.25">
      <c r="A124" s="12" t="s">
        <v>194</v>
      </c>
      <c r="B124" s="23" t="s">
        <v>195</v>
      </c>
      <c r="C124" s="34">
        <v>2.33</v>
      </c>
      <c r="D124" s="35"/>
      <c r="E124" s="34">
        <f>C124*D124</f>
        <v>0</v>
      </c>
      <c r="F124" s="35"/>
      <c r="G124" s="36"/>
    </row>
    <row r="125" spans="1:7" x14ac:dyDescent="0.25">
      <c r="A125" s="25" t="s">
        <v>196</v>
      </c>
      <c r="B125" s="26"/>
      <c r="C125" s="27"/>
      <c r="D125" s="29"/>
      <c r="E125" s="29">
        <f>SUM(E120:E124)</f>
        <v>0</v>
      </c>
      <c r="F125" s="29">
        <f>SUM(F120:F124)</f>
        <v>0</v>
      </c>
      <c r="G125" s="30" t="e">
        <f>E125/E151</f>
        <v>#DIV/0!</v>
      </c>
    </row>
    <row r="126" spans="1:7" ht="23.25" customHeight="1" x14ac:dyDescent="0.25">
      <c r="A126" s="31" t="s">
        <v>197</v>
      </c>
      <c r="B126" s="31"/>
      <c r="C126" s="31"/>
      <c r="D126" s="31"/>
      <c r="E126" s="31"/>
      <c r="F126" s="31"/>
      <c r="G126" s="31"/>
    </row>
    <row r="127" spans="1:7" ht="48" x14ac:dyDescent="0.25">
      <c r="A127" s="2" t="s">
        <v>2</v>
      </c>
      <c r="B127" s="2" t="s">
        <v>3</v>
      </c>
      <c r="C127" s="2" t="s">
        <v>198</v>
      </c>
      <c r="D127" s="3" t="s">
        <v>199</v>
      </c>
      <c r="E127" s="2" t="s">
        <v>6</v>
      </c>
      <c r="F127" s="2" t="s">
        <v>7</v>
      </c>
      <c r="G127" s="2" t="s">
        <v>8</v>
      </c>
    </row>
    <row r="128" spans="1:7" x14ac:dyDescent="0.25">
      <c r="A128" s="4" t="s">
        <v>200</v>
      </c>
      <c r="B128" s="5"/>
      <c r="C128" s="5"/>
      <c r="D128" s="5"/>
      <c r="E128" s="5"/>
      <c r="F128" s="5"/>
      <c r="G128" s="5"/>
    </row>
    <row r="129" spans="1:7" x14ac:dyDescent="0.25">
      <c r="A129" s="12" t="s">
        <v>201</v>
      </c>
      <c r="B129" s="23" t="s">
        <v>202</v>
      </c>
      <c r="C129" s="34">
        <v>15</v>
      </c>
      <c r="D129" s="35"/>
      <c r="E129" s="34">
        <f t="shared" ref="E129:E140" si="5">C129*D129</f>
        <v>0</v>
      </c>
      <c r="F129" s="35"/>
      <c r="G129" s="36"/>
    </row>
    <row r="130" spans="1:7" x14ac:dyDescent="0.25">
      <c r="A130" s="12" t="s">
        <v>203</v>
      </c>
      <c r="B130" s="23" t="s">
        <v>204</v>
      </c>
      <c r="C130" s="34">
        <v>15</v>
      </c>
      <c r="D130" s="35"/>
      <c r="E130" s="34">
        <f t="shared" si="5"/>
        <v>0</v>
      </c>
      <c r="F130" s="35"/>
      <c r="G130" s="36"/>
    </row>
    <row r="131" spans="1:7" x14ac:dyDescent="0.25">
      <c r="A131" s="12" t="s">
        <v>205</v>
      </c>
      <c r="B131" s="23" t="s">
        <v>206</v>
      </c>
      <c r="C131" s="34">
        <v>12</v>
      </c>
      <c r="D131" s="35"/>
      <c r="E131" s="34">
        <f t="shared" si="5"/>
        <v>0</v>
      </c>
      <c r="F131" s="35"/>
      <c r="G131" s="36"/>
    </row>
    <row r="132" spans="1:7" x14ac:dyDescent="0.25">
      <c r="A132" s="12" t="s">
        <v>207</v>
      </c>
      <c r="B132" s="23" t="s">
        <v>208</v>
      </c>
      <c r="C132" s="34">
        <v>12</v>
      </c>
      <c r="D132" s="35"/>
      <c r="E132" s="34">
        <f t="shared" si="5"/>
        <v>0</v>
      </c>
      <c r="F132" s="35"/>
      <c r="G132" s="36"/>
    </row>
    <row r="133" spans="1:7" x14ac:dyDescent="0.25">
      <c r="A133" s="12" t="s">
        <v>209</v>
      </c>
      <c r="B133" s="23" t="s">
        <v>210</v>
      </c>
      <c r="C133" s="34">
        <v>3.33</v>
      </c>
      <c r="D133" s="35"/>
      <c r="E133" s="34">
        <f t="shared" si="5"/>
        <v>0</v>
      </c>
      <c r="F133" s="35"/>
      <c r="G133" s="36"/>
    </row>
    <row r="134" spans="1:7" ht="24" x14ac:dyDescent="0.25">
      <c r="A134" s="12" t="s">
        <v>211</v>
      </c>
      <c r="B134" s="23" t="s">
        <v>212</v>
      </c>
      <c r="C134" s="34">
        <v>10.67</v>
      </c>
      <c r="D134" s="35"/>
      <c r="E134" s="34">
        <f t="shared" si="5"/>
        <v>0</v>
      </c>
      <c r="F134" s="35"/>
      <c r="G134" s="36"/>
    </row>
    <row r="135" spans="1:7" x14ac:dyDescent="0.25">
      <c r="A135" s="12" t="s">
        <v>213</v>
      </c>
      <c r="B135" s="23" t="s">
        <v>214</v>
      </c>
      <c r="C135" s="34">
        <v>1</v>
      </c>
      <c r="D135" s="35"/>
      <c r="E135" s="34">
        <f t="shared" si="5"/>
        <v>0</v>
      </c>
      <c r="F135" s="35"/>
      <c r="G135" s="36"/>
    </row>
    <row r="136" spans="1:7" x14ac:dyDescent="0.25">
      <c r="A136" s="12" t="s">
        <v>215</v>
      </c>
      <c r="B136" s="23" t="s">
        <v>216</v>
      </c>
      <c r="C136" s="34">
        <v>1</v>
      </c>
      <c r="D136" s="35"/>
      <c r="E136" s="34">
        <f t="shared" si="5"/>
        <v>0</v>
      </c>
      <c r="F136" s="35"/>
      <c r="G136" s="36"/>
    </row>
    <row r="137" spans="1:7" x14ac:dyDescent="0.25">
      <c r="A137" s="12" t="s">
        <v>217</v>
      </c>
      <c r="B137" s="23" t="s">
        <v>218</v>
      </c>
      <c r="C137" s="34">
        <v>9</v>
      </c>
      <c r="D137" s="35"/>
      <c r="E137" s="34">
        <f t="shared" si="5"/>
        <v>0</v>
      </c>
      <c r="F137" s="35"/>
      <c r="G137" s="36"/>
    </row>
    <row r="138" spans="1:7" x14ac:dyDescent="0.25">
      <c r="A138" s="12" t="s">
        <v>219</v>
      </c>
      <c r="B138" s="23" t="s">
        <v>220</v>
      </c>
      <c r="C138" s="34">
        <v>9</v>
      </c>
      <c r="D138" s="35"/>
      <c r="E138" s="34">
        <f t="shared" si="5"/>
        <v>0</v>
      </c>
      <c r="F138" s="35"/>
      <c r="G138" s="36"/>
    </row>
    <row r="139" spans="1:7" ht="24" x14ac:dyDescent="0.25">
      <c r="A139" s="12" t="s">
        <v>221</v>
      </c>
      <c r="B139" s="23" t="s">
        <v>222</v>
      </c>
      <c r="C139" s="34">
        <v>2</v>
      </c>
      <c r="D139" s="35"/>
      <c r="E139" s="34">
        <f t="shared" si="5"/>
        <v>0</v>
      </c>
      <c r="F139" s="35"/>
      <c r="G139" s="36"/>
    </row>
    <row r="140" spans="1:7" ht="24" x14ac:dyDescent="0.25">
      <c r="A140" s="12" t="s">
        <v>223</v>
      </c>
      <c r="B140" s="23" t="s">
        <v>224</v>
      </c>
      <c r="C140" s="34">
        <v>6</v>
      </c>
      <c r="D140" s="35"/>
      <c r="E140" s="34">
        <f t="shared" si="5"/>
        <v>0</v>
      </c>
      <c r="F140" s="35"/>
      <c r="G140" s="36"/>
    </row>
    <row r="141" spans="1:7" x14ac:dyDescent="0.25">
      <c r="A141" s="25" t="s">
        <v>225</v>
      </c>
      <c r="B141" s="26"/>
      <c r="C141" s="27"/>
      <c r="D141" s="29"/>
      <c r="E141" s="29">
        <f>SUM(E129:E140)</f>
        <v>0</v>
      </c>
      <c r="F141" s="37">
        <f>SUM(F129:F140)</f>
        <v>0</v>
      </c>
      <c r="G141" s="30" t="e">
        <f>E141/E151</f>
        <v>#DIV/0!</v>
      </c>
    </row>
    <row r="142" spans="1:7" x14ac:dyDescent="0.25">
      <c r="A142" s="31" t="s">
        <v>226</v>
      </c>
      <c r="B142" s="31"/>
      <c r="C142" s="31"/>
      <c r="D142" s="31"/>
      <c r="E142" s="31"/>
      <c r="F142" s="31"/>
      <c r="G142" s="31"/>
    </row>
    <row r="143" spans="1:7" ht="38.25" x14ac:dyDescent="0.25">
      <c r="A143" s="2" t="s">
        <v>2</v>
      </c>
      <c r="B143" s="2" t="s">
        <v>3</v>
      </c>
      <c r="C143" s="2" t="s">
        <v>4</v>
      </c>
      <c r="D143" s="3" t="s">
        <v>227</v>
      </c>
      <c r="E143" s="2" t="s">
        <v>6</v>
      </c>
      <c r="F143" s="2" t="s">
        <v>7</v>
      </c>
      <c r="G143" s="2" t="s">
        <v>8</v>
      </c>
    </row>
    <row r="144" spans="1:7" x14ac:dyDescent="0.25">
      <c r="A144" s="4" t="s">
        <v>228</v>
      </c>
      <c r="B144" s="5"/>
      <c r="C144" s="5"/>
      <c r="D144" s="5"/>
      <c r="E144" s="5"/>
      <c r="F144" s="5"/>
      <c r="G144" s="5"/>
    </row>
    <row r="145" spans="1:7" ht="24" x14ac:dyDescent="0.25">
      <c r="A145" s="12" t="s">
        <v>229</v>
      </c>
      <c r="B145" s="23" t="s">
        <v>230</v>
      </c>
      <c r="C145" s="34">
        <v>4</v>
      </c>
      <c r="D145" s="35"/>
      <c r="E145" s="34">
        <f>C145*D145</f>
        <v>0</v>
      </c>
      <c r="F145" s="35"/>
      <c r="G145" s="36"/>
    </row>
    <row r="146" spans="1:7" x14ac:dyDescent="0.25">
      <c r="A146" s="12" t="s">
        <v>231</v>
      </c>
      <c r="B146" s="23" t="s">
        <v>232</v>
      </c>
      <c r="C146" s="34">
        <v>1</v>
      </c>
      <c r="D146" s="35"/>
      <c r="E146" s="34">
        <f>C146*D146</f>
        <v>0</v>
      </c>
      <c r="F146" s="35"/>
      <c r="G146" s="36"/>
    </row>
    <row r="147" spans="1:7" x14ac:dyDescent="0.25">
      <c r="A147" s="12" t="s">
        <v>233</v>
      </c>
      <c r="B147" s="23" t="s">
        <v>234</v>
      </c>
      <c r="C147" s="34">
        <v>2.67</v>
      </c>
      <c r="D147" s="35"/>
      <c r="E147" s="34">
        <f>C147*D147</f>
        <v>0</v>
      </c>
      <c r="F147" s="35"/>
      <c r="G147" s="36"/>
    </row>
    <row r="148" spans="1:7" ht="24" x14ac:dyDescent="0.25">
      <c r="A148" s="12" t="s">
        <v>235</v>
      </c>
      <c r="B148" s="23" t="s">
        <v>236</v>
      </c>
      <c r="C148" s="34">
        <v>1</v>
      </c>
      <c r="D148" s="35"/>
      <c r="E148" s="34">
        <f>C148*D148</f>
        <v>0</v>
      </c>
      <c r="F148" s="35"/>
      <c r="G148" s="36"/>
    </row>
    <row r="149" spans="1:7" ht="24" x14ac:dyDescent="0.25">
      <c r="A149" s="12" t="s">
        <v>237</v>
      </c>
      <c r="B149" s="23" t="s">
        <v>238</v>
      </c>
      <c r="C149" s="34">
        <v>1</v>
      </c>
      <c r="D149" s="35"/>
      <c r="E149" s="34">
        <f>C149*D149</f>
        <v>0</v>
      </c>
      <c r="F149" s="35"/>
      <c r="G149" s="36"/>
    </row>
    <row r="150" spans="1:7" x14ac:dyDescent="0.25">
      <c r="A150" s="25" t="s">
        <v>239</v>
      </c>
      <c r="B150" s="26"/>
      <c r="C150" s="27"/>
      <c r="D150" s="29"/>
      <c r="E150" s="29">
        <f>SUM(E145:E149)</f>
        <v>0</v>
      </c>
      <c r="F150" s="29">
        <f>SUM(F145:F148)</f>
        <v>0</v>
      </c>
      <c r="G150" s="30" t="e">
        <f>E150/E151</f>
        <v>#DIV/0!</v>
      </c>
    </row>
    <row r="151" spans="1:7" x14ac:dyDescent="0.25">
      <c r="A151" s="38" t="s">
        <v>240</v>
      </c>
      <c r="B151" s="39"/>
      <c r="C151" s="39"/>
      <c r="D151" s="40"/>
      <c r="E151" s="41">
        <f>E150+E141+E125+E116+E89+E30</f>
        <v>0</v>
      </c>
      <c r="F151" s="42"/>
      <c r="G151" s="43" t="e">
        <f>G30+G89+G116+G125+G141+G150</f>
        <v>#DIV/0!</v>
      </c>
    </row>
    <row r="152" spans="1:7" x14ac:dyDescent="0.25">
      <c r="D152" s="47" t="s">
        <v>241</v>
      </c>
      <c r="E152" s="47">
        <f>E151*0.4</f>
        <v>0</v>
      </c>
    </row>
    <row r="153" spans="1:7" ht="15.75" thickBot="1" x14ac:dyDescent="0.3"/>
    <row r="154" spans="1:7" x14ac:dyDescent="0.25">
      <c r="B154" s="48" t="s">
        <v>242</v>
      </c>
      <c r="C154" s="49"/>
      <c r="D154" s="49"/>
      <c r="E154" s="50"/>
      <c r="F154" s="46"/>
    </row>
    <row r="155" spans="1:7" ht="24" x14ac:dyDescent="0.25">
      <c r="B155" s="51" t="s">
        <v>243</v>
      </c>
      <c r="C155" s="66" t="s">
        <v>244</v>
      </c>
      <c r="D155" s="52" t="s">
        <v>245</v>
      </c>
      <c r="E155" s="53" t="s">
        <v>246</v>
      </c>
      <c r="F155" s="46"/>
    </row>
    <row r="156" spans="1:7" x14ac:dyDescent="0.25">
      <c r="B156" s="54">
        <v>1</v>
      </c>
      <c r="C156" s="55">
        <f>E30</f>
        <v>0</v>
      </c>
      <c r="D156" s="56" t="e">
        <f>C156/E151</f>
        <v>#DIV/0!</v>
      </c>
      <c r="E156" s="57">
        <f t="shared" ref="E156:E161" si="6">IF(C156&gt;=$E$152,($E$152),IF(C156&lt;=$E$152,C156))</f>
        <v>0</v>
      </c>
      <c r="F156" s="46"/>
    </row>
    <row r="157" spans="1:7" x14ac:dyDescent="0.25">
      <c r="B157" s="54">
        <v>2</v>
      </c>
      <c r="C157" s="55">
        <f>E89</f>
        <v>0</v>
      </c>
      <c r="D157" s="56" t="e">
        <f>C157/E151</f>
        <v>#DIV/0!</v>
      </c>
      <c r="E157" s="57">
        <f t="shared" si="6"/>
        <v>0</v>
      </c>
      <c r="F157" s="46"/>
    </row>
    <row r="158" spans="1:7" x14ac:dyDescent="0.25">
      <c r="B158" s="54">
        <v>3</v>
      </c>
      <c r="C158" s="55">
        <f>E116</f>
        <v>0</v>
      </c>
      <c r="D158" s="56" t="e">
        <f>C158/E151</f>
        <v>#DIV/0!</v>
      </c>
      <c r="E158" s="57">
        <f t="shared" si="6"/>
        <v>0</v>
      </c>
      <c r="F158" s="46"/>
    </row>
    <row r="159" spans="1:7" x14ac:dyDescent="0.25">
      <c r="B159" s="54">
        <v>4</v>
      </c>
      <c r="C159" s="55">
        <f>E125</f>
        <v>0</v>
      </c>
      <c r="D159" s="56" t="e">
        <f>C159/E151</f>
        <v>#DIV/0!</v>
      </c>
      <c r="E159" s="57">
        <f t="shared" si="6"/>
        <v>0</v>
      </c>
      <c r="F159" s="46"/>
    </row>
    <row r="160" spans="1:7" x14ac:dyDescent="0.25">
      <c r="B160" s="54">
        <v>5</v>
      </c>
      <c r="C160" s="55">
        <f>E141</f>
        <v>0</v>
      </c>
      <c r="D160" s="56" t="e">
        <f>C160/E151</f>
        <v>#DIV/0!</v>
      </c>
      <c r="E160" s="57">
        <f t="shared" si="6"/>
        <v>0</v>
      </c>
      <c r="F160" s="46"/>
    </row>
    <row r="161" spans="2:6" x14ac:dyDescent="0.25">
      <c r="B161" s="54">
        <v>6</v>
      </c>
      <c r="C161" s="55">
        <f>E150</f>
        <v>0</v>
      </c>
      <c r="D161" s="56" t="e">
        <f>C161/E151</f>
        <v>#DIV/0!</v>
      </c>
      <c r="E161" s="57">
        <f t="shared" si="6"/>
        <v>0</v>
      </c>
      <c r="F161" s="46"/>
    </row>
    <row r="162" spans="2:6" ht="15.75" thickBot="1" x14ac:dyDescent="0.3">
      <c r="B162" s="58" t="s">
        <v>247</v>
      </c>
      <c r="C162" s="59"/>
      <c r="D162" s="60"/>
      <c r="E162" s="61">
        <f>SUM(E156:E161)</f>
        <v>0</v>
      </c>
      <c r="F162" s="46"/>
    </row>
  </sheetData>
  <mergeCells count="47">
    <mergeCell ref="A144:G144"/>
    <mergeCell ref="A150:C150"/>
    <mergeCell ref="A151:D151"/>
    <mergeCell ref="B154:E154"/>
    <mergeCell ref="B162:D162"/>
    <mergeCell ref="A119:G119"/>
    <mergeCell ref="A125:C125"/>
    <mergeCell ref="A126:G126"/>
    <mergeCell ref="A128:G128"/>
    <mergeCell ref="A141:C141"/>
    <mergeCell ref="A142:G142"/>
    <mergeCell ref="A99:G99"/>
    <mergeCell ref="A105:C105"/>
    <mergeCell ref="A106:G106"/>
    <mergeCell ref="A115:C115"/>
    <mergeCell ref="A116:C116"/>
    <mergeCell ref="A117:G117"/>
    <mergeCell ref="A84:G84"/>
    <mergeCell ref="A88:C88"/>
    <mergeCell ref="A89:C89"/>
    <mergeCell ref="A90:G90"/>
    <mergeCell ref="A92:G92"/>
    <mergeCell ref="A98:C98"/>
    <mergeCell ref="A54:G54"/>
    <mergeCell ref="A56:C56"/>
    <mergeCell ref="A57:G57"/>
    <mergeCell ref="A67:C67"/>
    <mergeCell ref="A68:G68"/>
    <mergeCell ref="A83:C83"/>
    <mergeCell ref="A30:C30"/>
    <mergeCell ref="A31:G31"/>
    <mergeCell ref="A33:G33"/>
    <mergeCell ref="A40:C40"/>
    <mergeCell ref="A41:G41"/>
    <mergeCell ref="A53:C53"/>
    <mergeCell ref="A15:G15"/>
    <mergeCell ref="A19:C19"/>
    <mergeCell ref="A20:G20"/>
    <mergeCell ref="A24:C24"/>
    <mergeCell ref="A25:G25"/>
    <mergeCell ref="A29:C29"/>
    <mergeCell ref="A1:G2"/>
    <mergeCell ref="A3:G3"/>
    <mergeCell ref="A5:G5"/>
    <mergeCell ref="A9:C9"/>
    <mergeCell ref="A10:G10"/>
    <mergeCell ref="A14:C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ASPEUR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Fernanda dos Passos Mattje</dc:creator>
  <cp:lastModifiedBy>Natália Fernanda dos Passos Mattje</cp:lastModifiedBy>
  <dcterms:created xsi:type="dcterms:W3CDTF">2019-11-07T12:12:49Z</dcterms:created>
  <dcterms:modified xsi:type="dcterms:W3CDTF">2019-11-07T12:41:53Z</dcterms:modified>
</cp:coreProperties>
</file>